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0872"/>
  </bookViews>
  <sheets>
    <sheet name="HV_JMM" sheetId="1" r:id="rId1"/>
  </sheets>
  <externalReferences>
    <externalReference r:id="rId2"/>
  </externalReference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15" i="1"/>
  <c r="O52" i="1" s="1"/>
  <c r="N15" i="1"/>
  <c r="N52" i="1" s="1"/>
  <c r="M15" i="1"/>
  <c r="M52" i="1" s="1"/>
  <c r="L15" i="1"/>
  <c r="L52" i="1" s="1"/>
  <c r="K15" i="1"/>
  <c r="K52" i="1" s="1"/>
  <c r="J15" i="1"/>
  <c r="J52" i="1" s="1"/>
  <c r="I15" i="1"/>
  <c r="I52" i="1" s="1"/>
  <c r="H15" i="1"/>
  <c r="H52" i="1" s="1"/>
  <c r="G15" i="1"/>
  <c r="G52" i="1" s="1"/>
  <c r="F15" i="1"/>
  <c r="F52" i="1" s="1"/>
  <c r="E15" i="1"/>
  <c r="E52" i="1" s="1"/>
  <c r="D15" i="1"/>
  <c r="D52" i="1" s="1"/>
  <c r="C15" i="1"/>
  <c r="C52" i="1" s="1"/>
  <c r="B15" i="1"/>
  <c r="O14" i="1"/>
  <c r="O51" i="1" s="1"/>
  <c r="N14" i="1"/>
  <c r="N51" i="1" s="1"/>
  <c r="M14" i="1"/>
  <c r="M51" i="1" s="1"/>
  <c r="L14" i="1"/>
  <c r="L51" i="1" s="1"/>
  <c r="K14" i="1"/>
  <c r="K51" i="1" s="1"/>
  <c r="J14" i="1"/>
  <c r="J51" i="1" s="1"/>
  <c r="I14" i="1"/>
  <c r="I51" i="1" s="1"/>
  <c r="H14" i="1"/>
  <c r="H51" i="1" s="1"/>
  <c r="G14" i="1"/>
  <c r="G51" i="1" s="1"/>
  <c r="F14" i="1"/>
  <c r="F51" i="1" s="1"/>
  <c r="E14" i="1"/>
  <c r="E51" i="1" s="1"/>
  <c r="D14" i="1"/>
  <c r="D51" i="1" s="1"/>
  <c r="C14" i="1"/>
  <c r="C51" i="1" s="1"/>
  <c r="B14" i="1"/>
  <c r="O13" i="1"/>
  <c r="O50" i="1" s="1"/>
  <c r="N13" i="1"/>
  <c r="N50" i="1" s="1"/>
  <c r="M13" i="1"/>
  <c r="M50" i="1" s="1"/>
  <c r="L13" i="1"/>
  <c r="L50" i="1" s="1"/>
  <c r="K13" i="1"/>
  <c r="K50" i="1" s="1"/>
  <c r="J13" i="1"/>
  <c r="J50" i="1" s="1"/>
  <c r="I13" i="1"/>
  <c r="I50" i="1" s="1"/>
  <c r="H13" i="1"/>
  <c r="H50" i="1" s="1"/>
  <c r="G13" i="1"/>
  <c r="G50" i="1" s="1"/>
  <c r="F13" i="1"/>
  <c r="F50" i="1" s="1"/>
  <c r="E13" i="1"/>
  <c r="E50" i="1" s="1"/>
  <c r="D13" i="1"/>
  <c r="D50" i="1" s="1"/>
  <c r="C13" i="1"/>
  <c r="C50" i="1" s="1"/>
  <c r="B13" i="1"/>
  <c r="O12" i="1"/>
  <c r="O49" i="1" s="1"/>
  <c r="N12" i="1"/>
  <c r="N49" i="1" s="1"/>
  <c r="M12" i="1"/>
  <c r="M49" i="1" s="1"/>
  <c r="L12" i="1"/>
  <c r="L49" i="1" s="1"/>
  <c r="K12" i="1"/>
  <c r="K49" i="1" s="1"/>
  <c r="J12" i="1"/>
  <c r="J49" i="1" s="1"/>
  <c r="I12" i="1"/>
  <c r="I49" i="1" s="1"/>
  <c r="H12" i="1"/>
  <c r="H49" i="1" s="1"/>
  <c r="G12" i="1"/>
  <c r="G49" i="1" s="1"/>
  <c r="F12" i="1"/>
  <c r="F49" i="1" s="1"/>
  <c r="E12" i="1"/>
  <c r="E49" i="1" s="1"/>
  <c r="D12" i="1"/>
  <c r="D49" i="1" s="1"/>
  <c r="C12" i="1"/>
  <c r="C49" i="1" s="1"/>
  <c r="B12" i="1"/>
  <c r="O11" i="1"/>
  <c r="O48" i="1" s="1"/>
  <c r="N11" i="1"/>
  <c r="N48" i="1" s="1"/>
  <c r="M11" i="1"/>
  <c r="M48" i="1" s="1"/>
  <c r="L11" i="1"/>
  <c r="L48" i="1" s="1"/>
  <c r="K11" i="1"/>
  <c r="K48" i="1" s="1"/>
  <c r="J11" i="1"/>
  <c r="J48" i="1" s="1"/>
  <c r="I11" i="1"/>
  <c r="I48" i="1" s="1"/>
  <c r="H11" i="1"/>
  <c r="H48" i="1" s="1"/>
  <c r="G11" i="1"/>
  <c r="G48" i="1" s="1"/>
  <c r="F11" i="1"/>
  <c r="F48" i="1" s="1"/>
  <c r="E11" i="1"/>
  <c r="E48" i="1" s="1"/>
  <c r="D11" i="1"/>
  <c r="D48" i="1" s="1"/>
  <c r="C11" i="1"/>
  <c r="C48" i="1" s="1"/>
  <c r="B11" i="1"/>
  <c r="O10" i="1"/>
  <c r="O47" i="1" s="1"/>
  <c r="N10" i="1"/>
  <c r="N47" i="1" s="1"/>
  <c r="M10" i="1"/>
  <c r="M47" i="1" s="1"/>
  <c r="L10" i="1"/>
  <c r="L47" i="1" s="1"/>
  <c r="K10" i="1"/>
  <c r="K47" i="1" s="1"/>
  <c r="J10" i="1"/>
  <c r="J47" i="1" s="1"/>
  <c r="I10" i="1"/>
  <c r="I47" i="1" s="1"/>
  <c r="H10" i="1"/>
  <c r="H47" i="1" s="1"/>
  <c r="G10" i="1"/>
  <c r="G47" i="1" s="1"/>
  <c r="F10" i="1"/>
  <c r="F47" i="1" s="1"/>
  <c r="E10" i="1"/>
  <c r="E47" i="1" s="1"/>
  <c r="D10" i="1"/>
  <c r="D47" i="1" s="1"/>
  <c r="C10" i="1"/>
  <c r="C47" i="1" s="1"/>
  <c r="B10" i="1"/>
  <c r="O9" i="1"/>
  <c r="O46" i="1" s="1"/>
  <c r="N9" i="1"/>
  <c r="N46" i="1" s="1"/>
  <c r="M9" i="1"/>
  <c r="M46" i="1" s="1"/>
  <c r="L9" i="1"/>
  <c r="L46" i="1" s="1"/>
  <c r="K9" i="1"/>
  <c r="K46" i="1" s="1"/>
  <c r="J9" i="1"/>
  <c r="J46" i="1" s="1"/>
  <c r="I9" i="1"/>
  <c r="I46" i="1" s="1"/>
  <c r="H9" i="1"/>
  <c r="H46" i="1" s="1"/>
  <c r="G9" i="1"/>
  <c r="G46" i="1" s="1"/>
  <c r="F9" i="1"/>
  <c r="F46" i="1" s="1"/>
  <c r="E9" i="1"/>
  <c r="E46" i="1" s="1"/>
  <c r="D9" i="1"/>
  <c r="D46" i="1" s="1"/>
  <c r="C9" i="1"/>
  <c r="C46" i="1" s="1"/>
  <c r="B9" i="1"/>
  <c r="O8" i="1"/>
  <c r="O45" i="1" s="1"/>
  <c r="N8" i="1"/>
  <c r="N45" i="1" s="1"/>
  <c r="M8" i="1"/>
  <c r="M45" i="1" s="1"/>
  <c r="L8" i="1"/>
  <c r="L45" i="1" s="1"/>
  <c r="K8" i="1"/>
  <c r="K45" i="1" s="1"/>
  <c r="J8" i="1"/>
  <c r="J45" i="1" s="1"/>
  <c r="I8" i="1"/>
  <c r="I45" i="1" s="1"/>
  <c r="H8" i="1"/>
  <c r="H45" i="1" s="1"/>
  <c r="G8" i="1"/>
  <c r="G45" i="1" s="1"/>
  <c r="F8" i="1"/>
  <c r="F45" i="1" s="1"/>
  <c r="E8" i="1"/>
  <c r="E45" i="1" s="1"/>
  <c r="D8" i="1"/>
  <c r="D45" i="1" s="1"/>
  <c r="C8" i="1"/>
  <c r="C45" i="1" s="1"/>
  <c r="B8" i="1"/>
  <c r="O7" i="1"/>
  <c r="O44" i="1" s="1"/>
  <c r="N7" i="1"/>
  <c r="N44" i="1" s="1"/>
  <c r="M7" i="1"/>
  <c r="M44" i="1" s="1"/>
  <c r="L7" i="1"/>
  <c r="L44" i="1" s="1"/>
  <c r="K7" i="1"/>
  <c r="K44" i="1" s="1"/>
  <c r="J7" i="1"/>
  <c r="J44" i="1" s="1"/>
  <c r="I7" i="1"/>
  <c r="I44" i="1" s="1"/>
  <c r="H7" i="1"/>
  <c r="H44" i="1" s="1"/>
  <c r="G7" i="1"/>
  <c r="G44" i="1" s="1"/>
  <c r="F7" i="1"/>
  <c r="F44" i="1" s="1"/>
  <c r="E7" i="1"/>
  <c r="E44" i="1" s="1"/>
  <c r="D7" i="1"/>
  <c r="D44" i="1" s="1"/>
  <c r="C7" i="1"/>
  <c r="C91" i="1" s="1"/>
  <c r="B7" i="1"/>
  <c r="O6" i="1"/>
  <c r="O43" i="1" s="1"/>
  <c r="N6" i="1"/>
  <c r="N43" i="1" s="1"/>
  <c r="M6" i="1"/>
  <c r="M43" i="1" s="1"/>
  <c r="L6" i="1"/>
  <c r="L43" i="1" s="1"/>
  <c r="K6" i="1"/>
  <c r="K43" i="1" s="1"/>
  <c r="J6" i="1"/>
  <c r="J43" i="1" s="1"/>
  <c r="I6" i="1"/>
  <c r="I43" i="1" s="1"/>
  <c r="H6" i="1"/>
  <c r="H43" i="1" s="1"/>
  <c r="G6" i="1"/>
  <c r="G43" i="1" s="1"/>
  <c r="F6" i="1"/>
  <c r="F43" i="1" s="1"/>
  <c r="E6" i="1"/>
  <c r="E43" i="1" s="1"/>
  <c r="D6" i="1"/>
  <c r="D43" i="1" s="1"/>
  <c r="C6" i="1"/>
  <c r="C43" i="1" s="1"/>
  <c r="B6" i="1"/>
  <c r="C44" i="1" l="1"/>
</calcChain>
</file>

<file path=xl/sharedStrings.xml><?xml version="1.0" encoding="utf-8"?>
<sst xmlns="http://schemas.openxmlformats.org/spreadsheetml/2006/main" count="125" uniqueCount="54">
  <si>
    <t>VÝNOSY</t>
  </si>
  <si>
    <t>stř.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</si>
  <si>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</si>
  <si>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</si>
  <si>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</si>
  <si>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</si>
  <si>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</si>
  <si>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</si>
  <si>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</si>
  <si>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</si>
  <si>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</si>
  <si>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</si>
  <si>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</si>
  <si>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</si>
  <si>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</si>
  <si>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10 - nerozlišené</t>
  </si>
  <si>
    <t>11 - byty</t>
  </si>
  <si>
    <t>12 - nebyty</t>
  </si>
  <si>
    <t>13 - parkoviště</t>
  </si>
  <si>
    <t>15 - zeleň</t>
  </si>
  <si>
    <t>16 - sportoviště</t>
  </si>
  <si>
    <t>20 - pomocný účet/nerozlišené 11,12</t>
  </si>
  <si>
    <t xml:space="preserve">30 - pomocný účet/nerozlišené 15,16 </t>
  </si>
  <si>
    <t>NÁKLADY</t>
  </si>
  <si>
    <t>10</t>
  </si>
  <si>
    <t>11</t>
  </si>
  <si>
    <t>12</t>
  </si>
  <si>
    <t>13</t>
  </si>
  <si>
    <t>15</t>
  </si>
  <si>
    <t>16</t>
  </si>
  <si>
    <t>20</t>
  </si>
  <si>
    <t>30</t>
  </si>
  <si>
    <t>(prázdné)</t>
  </si>
  <si>
    <t>dohadné položky</t>
  </si>
  <si>
    <t>HRUBÝ  VÝSLEDEK  HOSPODAŘENÍ</t>
  </si>
  <si>
    <t>prázdné</t>
  </si>
  <si>
    <t>Celkem</t>
  </si>
  <si>
    <t>% MZDOVÝCH  NÁKLADŮ</t>
  </si>
  <si>
    <t>Data</t>
  </si>
  <si>
    <t>Celkový součet</t>
  </si>
  <si>
    <t>xxx</t>
  </si>
  <si>
    <t>Součet z leden</t>
  </si>
  <si>
    <t>Součet z únor</t>
  </si>
  <si>
    <t>Součet z březen</t>
  </si>
  <si>
    <t>Součet z duben</t>
  </si>
  <si>
    <t>Součet z květen</t>
  </si>
  <si>
    <t>Součet z červen</t>
  </si>
  <si>
    <t>celkem</t>
  </si>
  <si>
    <t>Součet z červenec</t>
  </si>
  <si>
    <t>Součet z srpen</t>
  </si>
  <si>
    <t>Součet z září</t>
  </si>
  <si>
    <t>Součet z říjen</t>
  </si>
  <si>
    <t>Součet z listopad</t>
  </si>
  <si>
    <t>Součet z 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</si>
</sst>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20"/>
      <color indexed="8"/>
      <name val="Arial"/>
      <family val="2"/>
      <charset val="238"/>
    </font>
    <font>
      <b/>
      <sz val="10"/>
      <color theme="4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Protection="0"/>
  </cellStyleXfs>
  <cellXfs count="102">
    <xf numFmtId="0" fontId="0" fillId="0" borderId="0" xfId="0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right"/>
    </xf>
    <xf numFmtId="3" fontId="0" fillId="4" borderId="11" xfId="0" applyNumberFormat="1" applyFill="1" applyBorder="1" applyAlignment="1">
      <alignment horizontal="right"/>
    </xf>
    <xf numFmtId="0" fontId="3" fillId="0" borderId="0" xfId="0" applyFont="1" applyAlignment="1">
      <alignment horizontal="left"/>
    </xf>
    <xf numFmtId="3" fontId="5" fillId="3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Font="1" applyAlignment="1"/>
    <xf numFmtId="3" fontId="6" fillId="5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3" fontId="6" fillId="5" borderId="6" xfId="0" applyNumberFormat="1" applyFon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3" fontId="0" fillId="7" borderId="12" xfId="0" applyNumberFormat="1" applyFont="1" applyFill="1" applyBorder="1" applyAlignment="1">
      <alignment horizontal="right"/>
    </xf>
    <xf numFmtId="3" fontId="0" fillId="4" borderId="12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7" fillId="8" borderId="1" xfId="0" applyNumberFormat="1" applyFont="1" applyFill="1" applyBorder="1" applyAlignment="1">
      <alignment horizontal="center"/>
    </xf>
    <xf numFmtId="3" fontId="7" fillId="8" borderId="2" xfId="0" applyNumberFormat="1" applyFont="1" applyFill="1" applyBorder="1" applyAlignment="1">
      <alignment horizontal="center"/>
    </xf>
    <xf numFmtId="3" fontId="7" fillId="8" borderId="3" xfId="0" applyNumberFormat="1" applyFont="1" applyFill="1" applyBorder="1" applyAlignment="1">
      <alignment horizontal="center"/>
    </xf>
    <xf numFmtId="3" fontId="7" fillId="8" borderId="4" xfId="0" applyNumberFormat="1" applyFont="1" applyFill="1" applyBorder="1" applyAlignment="1">
      <alignment horizontal="center"/>
    </xf>
    <xf numFmtId="3" fontId="7" fillId="8" borderId="5" xfId="0" applyNumberFormat="1" applyFont="1" applyFill="1" applyBorder="1" applyAlignment="1">
      <alignment horizontal="center"/>
    </xf>
    <xf numFmtId="3" fontId="7" fillId="8" borderId="6" xfId="0" applyNumberFormat="1" applyFont="1" applyFill="1" applyBorder="1" applyAlignment="1">
      <alignment horizontal="center"/>
    </xf>
    <xf numFmtId="3" fontId="0" fillId="9" borderId="13" xfId="0" applyNumberFormat="1" applyFont="1" applyFill="1" applyBorder="1" applyAlignment="1">
      <alignment horizontal="right"/>
    </xf>
    <xf numFmtId="3" fontId="0" fillId="4" borderId="14" xfId="0" applyNumberFormat="1" applyFill="1" applyBorder="1" applyAlignment="1">
      <alignment horizontal="right"/>
    </xf>
    <xf numFmtId="3" fontId="0" fillId="4" borderId="15" xfId="0" applyNumberFormat="1" applyFill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3" fontId="3" fillId="9" borderId="16" xfId="0" applyNumberFormat="1" applyFont="1" applyFill="1" applyBorder="1" applyAlignment="1">
      <alignment horizontal="right"/>
    </xf>
    <xf numFmtId="3" fontId="0" fillId="4" borderId="17" xfId="0" applyNumberFormat="1" applyFill="1" applyBorder="1" applyAlignment="1">
      <alignment horizontal="right"/>
    </xf>
    <xf numFmtId="3" fontId="0" fillId="4" borderId="18" xfId="0" applyNumberForma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3" fontId="0" fillId="9" borderId="7" xfId="0" applyNumberFormat="1" applyFon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3" fontId="0" fillId="4" borderId="19" xfId="0" applyNumberForma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/>
    <xf numFmtId="3" fontId="0" fillId="0" borderId="7" xfId="0" applyNumberFormat="1" applyBorder="1" applyAlignment="1">
      <alignment horizontal="right"/>
    </xf>
    <xf numFmtId="3" fontId="0" fillId="6" borderId="8" xfId="0" applyNumberFormat="1" applyFill="1" applyBorder="1" applyAlignment="1">
      <alignment horizontal="right"/>
    </xf>
    <xf numFmtId="3" fontId="0" fillId="6" borderId="9" xfId="0" applyNumberFormat="1" applyFill="1" applyBorder="1" applyAlignment="1">
      <alignment horizontal="right"/>
    </xf>
    <xf numFmtId="3" fontId="0" fillId="6" borderId="10" xfId="0" applyNumberFormat="1" applyFill="1" applyBorder="1" applyAlignment="1">
      <alignment horizontal="right"/>
    </xf>
    <xf numFmtId="3" fontId="0" fillId="6" borderId="7" xfId="0" applyNumberFormat="1" applyFill="1" applyBorder="1" applyAlignment="1">
      <alignment horizontal="right"/>
    </xf>
    <xf numFmtId="0" fontId="0" fillId="0" borderId="20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3" fontId="0" fillId="6" borderId="12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20" xfId="0" applyNumberFormat="1" applyFont="1" applyBorder="1" applyAlignment="1"/>
    <xf numFmtId="0" fontId="0" fillId="0" borderId="23" xfId="0" applyNumberFormat="1" applyFont="1" applyBorder="1" applyAlignment="1"/>
    <xf numFmtId="0" fontId="0" fillId="0" borderId="24" xfId="0" applyNumberFormat="1" applyFont="1" applyBorder="1" applyAlignment="1"/>
    <xf numFmtId="3" fontId="0" fillId="6" borderId="13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28" xfId="0" applyNumberFormat="1" applyFont="1" applyBorder="1" applyAlignment="1"/>
    <xf numFmtId="0" fontId="0" fillId="0" borderId="0" xfId="0" applyNumberFormat="1" applyFont="1" applyAlignment="1"/>
    <xf numFmtId="0" fontId="0" fillId="0" borderId="29" xfId="0" applyNumberFormat="1" applyFont="1" applyBorder="1" applyAlignment="1"/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6" borderId="16" xfId="0" applyNumberFormat="1" applyFont="1" applyFill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4" xfId="0" applyNumberFormat="1" applyFont="1" applyBorder="1" applyAlignment="1"/>
    <xf numFmtId="0" fontId="0" fillId="0" borderId="35" xfId="0" applyNumberFormat="1" applyFont="1" applyBorder="1" applyAlignment="1"/>
    <xf numFmtId="0" fontId="0" fillId="0" borderId="36" xfId="0" applyNumberFormat="1" applyFont="1" applyBorder="1" applyAlignment="1"/>
  </cellXfs>
  <cellStyles count="4">
    <cellStyle name="Čárka 2" xfId="1"/>
    <cellStyle name="Normální" xfId="0" builtinId="0"/>
    <cellStyle name="Normální 2" xfId="2"/>
    <cellStyle name="Normální 3" xfId="3"/>
  </cellStyles>
  <dxfs count="7"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18;&#268;ETNICTV&#205;\MANAGERSK&#201;%20%20&#218;&#268;ETNICTV&#205;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KLADNÍ"/>
      <sheetName val="HV_JMM"/>
      <sheetName val="TAB_ČIN_5xx"/>
      <sheetName val="TAB_ČIN_6xx"/>
      <sheetName val="SMLOUVY"/>
      <sheetName val="PROSTORY VHČ"/>
      <sheetName val="Parkování"/>
      <sheetName val="TAB_VHČ - 6xx"/>
      <sheetName val="VHČ - 6xx"/>
      <sheetName val="TAB_VHČ - 5xx"/>
      <sheetName val="VHČ- 5xx"/>
      <sheetName val="ZO"/>
      <sheetName val="Zeleň"/>
      <sheetName val="Střediskové výdaje"/>
      <sheetName val="TAB_5xx"/>
      <sheetName val="5xx"/>
      <sheetName val="TAB_6xx"/>
      <sheetName val="6xx"/>
      <sheetName val="List2"/>
      <sheetName val="středisko 0"/>
      <sheetName val="Opatovská"/>
      <sheetName val="Výměry"/>
    </sheetNames>
    <definedNames>
      <definedName name="Nápočet_HV_ZO"/>
      <definedName name="nápočet_odpisů_JM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A12" t="str">
            <v>Celkový součet</v>
          </cell>
          <cell r="B12">
            <v>12404270.360000001</v>
          </cell>
          <cell r="C12">
            <v>12983024.190000001</v>
          </cell>
          <cell r="D12">
            <v>12653354.210000001</v>
          </cell>
          <cell r="E12">
            <v>13106501.969999999</v>
          </cell>
          <cell r="F12">
            <v>11946807.289999999</v>
          </cell>
          <cell r="G12">
            <v>12420221.75</v>
          </cell>
          <cell r="H12">
            <v>11471941.959999999</v>
          </cell>
          <cell r="I12">
            <v>11779617.119999999</v>
          </cell>
          <cell r="J12">
            <v>13366946.92</v>
          </cell>
          <cell r="K12">
            <v>14059820.41</v>
          </cell>
          <cell r="L12">
            <v>13556437.109999999</v>
          </cell>
          <cell r="M12">
            <v>13992536.509999998</v>
          </cell>
          <cell r="N12">
            <v>153741479.80000001</v>
          </cell>
        </row>
      </sheetData>
      <sheetData sheetId="15"/>
      <sheetData sheetId="16">
        <row r="3">
          <cell r="A3" t="str">
            <v>10</v>
          </cell>
          <cell r="B3">
            <v>1134.03</v>
          </cell>
          <cell r="C3">
            <v>551.21</v>
          </cell>
          <cell r="D3">
            <v>1604.51</v>
          </cell>
          <cell r="E3">
            <v>1326.41</v>
          </cell>
          <cell r="F3">
            <v>31844.63</v>
          </cell>
          <cell r="G3">
            <v>5905.2800000000007</v>
          </cell>
          <cell r="H3">
            <v>7083.93</v>
          </cell>
          <cell r="I3">
            <v>3040.9100000000003</v>
          </cell>
          <cell r="J3">
            <v>51559.040000000001</v>
          </cell>
          <cell r="K3">
            <v>2173.67</v>
          </cell>
          <cell r="L3">
            <v>2632.34</v>
          </cell>
          <cell r="M3">
            <v>1756.4799999999998</v>
          </cell>
          <cell r="N3">
            <v>110612.44</v>
          </cell>
        </row>
        <row r="4">
          <cell r="A4" t="str">
            <v>11</v>
          </cell>
          <cell r="B4">
            <v>3095660.7400000007</v>
          </cell>
          <cell r="C4">
            <v>2974741.8200000008</v>
          </cell>
          <cell r="D4">
            <v>3181218.4400000009</v>
          </cell>
          <cell r="E4">
            <v>3039974.6700000009</v>
          </cell>
          <cell r="F4">
            <v>3115632.9300000006</v>
          </cell>
          <cell r="G4">
            <v>3071957.0100000007</v>
          </cell>
          <cell r="H4">
            <v>3077385.120000001</v>
          </cell>
          <cell r="I4">
            <v>3064879.2099999981</v>
          </cell>
          <cell r="J4">
            <v>3081060.4899999979</v>
          </cell>
          <cell r="K4">
            <v>3288921.2199999979</v>
          </cell>
          <cell r="L4">
            <v>3319153.1399999978</v>
          </cell>
          <cell r="M4">
            <v>3604681.59</v>
          </cell>
          <cell r="N4">
            <v>37915266.379999995</v>
          </cell>
        </row>
        <row r="5">
          <cell r="A5" t="str">
            <v>12</v>
          </cell>
          <cell r="B5">
            <v>5218098.9000000013</v>
          </cell>
          <cell r="C5">
            <v>3898805.9700000011</v>
          </cell>
          <cell r="D5">
            <v>3696910.09</v>
          </cell>
          <cell r="E5">
            <v>3791857.959999999</v>
          </cell>
          <cell r="F5">
            <v>3746280.1799999997</v>
          </cell>
          <cell r="G5">
            <v>3671968.1699999995</v>
          </cell>
          <cell r="H5">
            <v>3675497.56</v>
          </cell>
          <cell r="I5">
            <v>3648012.1699999995</v>
          </cell>
          <cell r="J5">
            <v>3418567.44</v>
          </cell>
          <cell r="K5">
            <v>3634119.4699999993</v>
          </cell>
          <cell r="L5">
            <v>3620005.7699999991</v>
          </cell>
          <cell r="M5">
            <v>3634914.0999999992</v>
          </cell>
          <cell r="N5">
            <v>45655037.779999994</v>
          </cell>
        </row>
        <row r="6">
          <cell r="A6" t="str">
            <v>13</v>
          </cell>
          <cell r="B6">
            <v>1455288.319999981</v>
          </cell>
          <cell r="C6">
            <v>1464626.7099999802</v>
          </cell>
          <cell r="D6">
            <v>1476363.3199999812</v>
          </cell>
          <cell r="E6">
            <v>1446424.0099999793</v>
          </cell>
          <cell r="F6">
            <v>1495250.0799999828</v>
          </cell>
          <cell r="G6">
            <v>1470079.5699999805</v>
          </cell>
          <cell r="H6">
            <v>1467094.359999981</v>
          </cell>
          <cell r="I6">
            <v>1447469.3399999805</v>
          </cell>
          <cell r="J6">
            <v>1471732.1199999817</v>
          </cell>
          <cell r="K6">
            <v>1468582.679999982</v>
          </cell>
          <cell r="L6">
            <v>1473741.639999982</v>
          </cell>
          <cell r="M6">
            <v>1479280.869999982</v>
          </cell>
          <cell r="N6">
            <v>17615933.019999776</v>
          </cell>
        </row>
        <row r="7">
          <cell r="A7" t="str">
            <v>15</v>
          </cell>
          <cell r="B7">
            <v>1920064.6500000001</v>
          </cell>
          <cell r="C7">
            <v>2312994.6</v>
          </cell>
          <cell r="D7">
            <v>2609761.4900000002</v>
          </cell>
          <cell r="E7">
            <v>4666509.3699999992</v>
          </cell>
          <cell r="F7">
            <v>4278267.3099999987</v>
          </cell>
          <cell r="G7">
            <v>3383055.5199999996</v>
          </cell>
          <cell r="H7">
            <v>3746575.3299999996</v>
          </cell>
          <cell r="I7">
            <v>2833700.98</v>
          </cell>
          <cell r="J7">
            <v>2784711.58</v>
          </cell>
          <cell r="K7">
            <v>4477178.58</v>
          </cell>
          <cell r="L7">
            <v>4088608.72</v>
          </cell>
          <cell r="M7">
            <v>5020235.96</v>
          </cell>
          <cell r="N7">
            <v>42121664.089999996</v>
          </cell>
        </row>
        <row r="8">
          <cell r="A8" t="str">
            <v>16</v>
          </cell>
          <cell r="B8">
            <v>1016148.1399999999</v>
          </cell>
          <cell r="C8">
            <v>895401.60999999987</v>
          </cell>
          <cell r="D8">
            <v>1116576.8500000001</v>
          </cell>
          <cell r="E8">
            <v>923856.05999999994</v>
          </cell>
          <cell r="F8">
            <v>903648.42999999993</v>
          </cell>
          <cell r="G8">
            <v>847069.58</v>
          </cell>
          <cell r="H8">
            <v>540701.34</v>
          </cell>
          <cell r="I8">
            <v>636933.75</v>
          </cell>
          <cell r="J8">
            <v>893934.52</v>
          </cell>
          <cell r="K8">
            <v>878192.27999999991</v>
          </cell>
          <cell r="L8">
            <v>1027060.61</v>
          </cell>
          <cell r="M8">
            <v>698537.37</v>
          </cell>
          <cell r="N8">
            <v>10378060.539999997</v>
          </cell>
        </row>
        <row r="9">
          <cell r="A9" t="str">
            <v>20</v>
          </cell>
          <cell r="B9">
            <v>775.99</v>
          </cell>
          <cell r="C9">
            <v>573.52</v>
          </cell>
          <cell r="D9">
            <v>766.9</v>
          </cell>
          <cell r="N9">
            <v>2116.41</v>
          </cell>
        </row>
        <row r="10">
          <cell r="A10" t="str">
            <v>30</v>
          </cell>
          <cell r="B10">
            <v>571.87</v>
          </cell>
          <cell r="C10">
            <v>545.41999999999996</v>
          </cell>
          <cell r="D10">
            <v>495.01</v>
          </cell>
          <cell r="N10">
            <v>1612.3</v>
          </cell>
        </row>
        <row r="11">
          <cell r="A11" t="str">
            <v>(prázdné)</v>
          </cell>
        </row>
        <row r="12">
          <cell r="A12" t="str">
            <v>Celkový součet</v>
          </cell>
          <cell r="B12">
            <v>12707742.639999984</v>
          </cell>
          <cell r="C12">
            <v>11548240.859999981</v>
          </cell>
          <cell r="D12">
            <v>12083696.609999983</v>
          </cell>
          <cell r="E12">
            <v>13869948.47999998</v>
          </cell>
          <cell r="F12">
            <v>13570923.559999982</v>
          </cell>
          <cell r="G12">
            <v>12450035.12999998</v>
          </cell>
          <cell r="H12">
            <v>12514337.639999982</v>
          </cell>
          <cell r="I12">
            <v>11634036.359999977</v>
          </cell>
          <cell r="J12">
            <v>11701565.189999979</v>
          </cell>
          <cell r="K12">
            <v>13749167.89999998</v>
          </cell>
          <cell r="L12">
            <v>13531202.219999978</v>
          </cell>
          <cell r="M12">
            <v>14439406.369999981</v>
          </cell>
          <cell r="N12">
            <v>153800302.95999977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&#218;&#268;ETNICTV&#205;\MANAGERSK&#201;%20%20&#218;&#268;ETNICTV&#205;%201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dek Adamec" refreshedDate="43744.8205431713" createdVersion="1" refreshedVersion="4" recordCount="197">
  <cacheSource type="worksheet">
    <worksheetSource ref="L2:X199" sheet="SMLOUVY" r:id="rId2"/>
  </cacheSource>
  <cacheFields count="13">
    <cacheField name="stř." numFmtId="0">
      <sharedItems containsString="0" containsBlank="1" containsNumber="1" containsInteger="1" minValue="10" maxValue="16" count="7">
        <n v="12"/>
        <n v="15"/>
        <n v="11"/>
        <n v="13"/>
        <n v="16"/>
        <m/>
        <n v="10" u="1"/>
      </sharedItems>
    </cacheField>
    <cacheField name="leden" numFmtId="0">
      <sharedItems containsString="0" containsBlank="1" containsNumber="1" containsInteger="1" minValue="3000" maxValue="1000000"/>
    </cacheField>
    <cacheField name="únor" numFmtId="0">
      <sharedItems containsString="0" containsBlank="1" containsNumber="1" containsInteger="1" minValue="6000" maxValue="20000"/>
    </cacheField>
    <cacheField name="březen" numFmtId="0">
      <sharedItems containsString="0" containsBlank="1" containsNumber="1" containsInteger="1" minValue="6000" maxValue="66543"/>
    </cacheField>
    <cacheField name="duben" numFmtId="0">
      <sharedItems containsString="0" containsBlank="1" containsNumber="1" containsInteger="1" minValue="6000" maxValue="20000"/>
    </cacheField>
    <cacheField name="květen" numFmtId="0">
      <sharedItems containsString="0" containsBlank="1" containsNumber="1" containsInteger="1" minValue="3000" maxValue="6000"/>
    </cacheField>
    <cacheField name="červen" numFmtId="0">
      <sharedItems containsString="0" containsBlank="1" containsNumber="1" containsInteger="1" minValue="6000" maxValue="6000"/>
    </cacheField>
    <cacheField name="červenec" numFmtId="0">
      <sharedItems containsString="0" containsBlank="1" containsNumber="1" containsInteger="1" minValue="6000" maxValue="20000"/>
    </cacheField>
    <cacheField name="srpen" numFmtId="0">
      <sharedItems containsString="0" containsBlank="1" containsNumber="1" containsInteger="1" minValue="6000" maxValue="6000"/>
    </cacheField>
    <cacheField name="září" numFmtId="0">
      <sharedItems containsString="0" containsBlank="1" containsNumber="1" containsInteger="1" minValue="6000" maxValue="6000"/>
    </cacheField>
    <cacheField name="říjen" numFmtId="0">
      <sharedItems containsString="0" containsBlank="1" containsNumber="1" containsInteger="1" minValue="6000" maxValue="6000"/>
    </cacheField>
    <cacheField name="listopad" numFmtId="0">
      <sharedItems containsString="0" containsBlank="1" containsNumber="1" containsInteger="1" minValue="6000" maxValue="6000"/>
    </cacheField>
    <cacheField name="prosinec" numFmtId="0">
      <sharedItems containsString="0" containsBlank="1" containsNumber="1" containsInteger="1" minValue="6000" maxValue="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x v="0"/>
    <n v="6000"/>
    <n v="6000"/>
    <n v="6000"/>
    <n v="6000"/>
    <n v="6000"/>
    <n v="6000"/>
    <n v="6000"/>
    <n v="6000"/>
    <n v="6000"/>
    <n v="6000"/>
    <n v="6000"/>
    <n v="6000"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1"/>
    <m/>
    <m/>
    <m/>
    <m/>
    <m/>
    <m/>
    <m/>
    <m/>
    <m/>
    <m/>
    <m/>
    <m/>
  </r>
  <r>
    <x v="0"/>
    <m/>
    <m/>
    <m/>
    <m/>
    <m/>
    <m/>
    <m/>
    <m/>
    <m/>
    <m/>
    <m/>
    <m/>
  </r>
  <r>
    <x v="2"/>
    <n v="1000000"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n v="66543"/>
    <m/>
    <m/>
    <m/>
    <m/>
    <m/>
    <m/>
    <m/>
    <m/>
    <m/>
  </r>
  <r>
    <x v="0"/>
    <n v="3000"/>
    <m/>
    <m/>
    <m/>
    <n v="3000"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n v="20000"/>
    <m/>
    <n v="20000"/>
    <m/>
    <m/>
    <n v="20000"/>
    <m/>
    <m/>
    <m/>
    <m/>
    <m/>
  </r>
  <r>
    <x v="2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2"/>
    <m/>
    <m/>
    <m/>
    <m/>
    <m/>
    <m/>
    <m/>
    <m/>
    <m/>
    <m/>
    <m/>
    <m/>
  </r>
  <r>
    <x v="3"/>
    <m/>
    <m/>
    <m/>
    <m/>
    <m/>
    <m/>
    <m/>
    <m/>
    <m/>
    <m/>
    <m/>
    <m/>
  </r>
  <r>
    <x v="0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1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2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4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2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3"/>
    <m/>
    <m/>
    <m/>
    <m/>
    <m/>
    <m/>
    <m/>
    <m/>
    <m/>
    <m/>
    <m/>
    <m/>
  </r>
  <r>
    <x v="1"/>
    <m/>
    <m/>
    <m/>
    <m/>
    <m/>
    <m/>
    <m/>
    <m/>
    <m/>
    <m/>
    <m/>
    <m/>
  </r>
  <r>
    <x v="4"/>
    <m/>
    <m/>
    <m/>
    <m/>
    <m/>
    <m/>
    <m/>
    <m/>
    <m/>
    <m/>
    <m/>
    <m/>
  </r>
  <r>
    <x v="2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  <r>
    <x v="5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2" cacheId="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R88:X101" firstHeaderRow="1" firstDataRow="2" firstDataCol="1"/>
  <pivotFields count="13">
    <pivotField axis="axisCol" compact="0" outline="0" subtotalTop="0" showAll="0" includeNewItemsInFilter="1">
      <items count="8">
        <item m="1" x="6"/>
        <item x="2"/>
        <item x="0"/>
        <item x="3"/>
        <item x="1"/>
        <item x="4"/>
        <item h="1" x="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2">
    <dataField name="Součet z leden" fld="1" baseField="0" baseItem="0"/>
    <dataField name="Součet z únor" fld="2" baseField="0" baseItem="0"/>
    <dataField name="Součet z březen" fld="3" baseField="0" baseItem="0"/>
    <dataField name="Součet z duben" fld="4" baseField="0" baseItem="0"/>
    <dataField name="Součet z květen" fld="5" baseField="0" baseItem="0"/>
    <dataField name="Součet z červen" fld="6" baseField="0" baseItem="0"/>
    <dataField name="Součet z červenec" fld="7" baseField="0" baseItem="0"/>
    <dataField name="Součet z srpen" fld="8" baseField="0" baseItem="0"/>
    <dataField name="Součet z září" fld="9" baseField="0" baseItem="0"/>
    <dataField name="Součet z říjen" fld="10" baseField="0" baseItem="0"/>
    <dataField name="Součet z listopad" fld="11" baseField="0" baseItem="0"/>
    <dataField name="Součet z prosinec" fld="12" baseField="0" baseItem="0"/>
  </dataFields>
  <formats count="6">
    <format dxfId="1">
      <pivotArea outline="0" fieldPosition="0">
        <references count="1">
          <reference field="0" count="1" selected="0">
            <x v="0"/>
          </reference>
        </references>
      </pivotArea>
    </format>
    <format dxfId="2">
      <pivotArea field="0" type="button" dataOnly="0" labelOnly="1" outline="0" axis="axisCol" fieldPosition="0"/>
    </format>
    <format dxfId="3">
      <pivotArea dataOnly="0" labelOnly="1" outline="0" fieldPosition="0">
        <references count="1">
          <reference field="0" count="1">
            <x v="0"/>
          </reference>
        </references>
      </pivotArea>
    </format>
    <format dxfId="4">
      <pivotArea type="origin" dataOnly="0" labelOnly="1" outline="0" fieldPosition="0"/>
    </format>
    <format dxfId="5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103"/>
  <sheetViews>
    <sheetView tabSelected="1" workbookViewId="0">
      <selection activeCell="E66" sqref="E66"/>
    </sheetView>
  </sheetViews>
  <sheetFormatPr defaultRowHeight="13.2" x14ac:dyDescent="0.25"/>
  <cols>
    <col min="1" max="1" width="4.5546875" style="1" customWidth="1"/>
    <col min="2" max="2" width="13.44140625" style="2" customWidth="1"/>
    <col min="3" max="4" width="10.109375" style="2" customWidth="1"/>
    <col min="5" max="5" width="10" style="2" customWidth="1"/>
    <col min="6" max="6" width="9.88671875" style="2" customWidth="1"/>
    <col min="7" max="7" width="10" style="2" customWidth="1"/>
    <col min="8" max="8" width="11.44140625" style="2" customWidth="1"/>
    <col min="9" max="9" width="11.21875" style="2" customWidth="1"/>
    <col min="10" max="10" width="10.44140625" style="2" customWidth="1"/>
    <col min="11" max="11" width="10.21875" style="2" customWidth="1"/>
    <col min="12" max="13" width="10.5546875" style="2" customWidth="1"/>
    <col min="14" max="14" width="10.21875" style="2" customWidth="1"/>
    <col min="15" max="15" width="12.5546875" style="2" customWidth="1"/>
    <col min="16" max="16" width="4" style="3" customWidth="1"/>
    <col min="17" max="17" width="4.33203125" style="3" customWidth="1"/>
    <col min="18" max="18" width="31.109375" style="4" customWidth="1"/>
    <col min="19" max="23" width="8" style="3" customWidth="1"/>
    <col min="24" max="24" width="13.33203125" style="3" customWidth="1"/>
    <col min="25" max="25" width="13.33203125" style="3" bestFit="1" customWidth="1"/>
    <col min="26" max="16384" width="8.88671875" style="3"/>
  </cols>
  <sheetData>
    <row r="1" spans="1:18" ht="13.8" thickBot="1" x14ac:dyDescent="0.3"/>
    <row r="2" spans="1:18" x14ac:dyDescent="0.25">
      <c r="G2" s="5" t="s">
        <v>0</v>
      </c>
      <c r="H2" s="6"/>
      <c r="I2" s="7"/>
      <c r="J2" s="8"/>
    </row>
    <row r="3" spans="1:18" ht="13.8" thickBot="1" x14ac:dyDescent="0.3">
      <c r="G3" s="9"/>
      <c r="H3" s="10"/>
      <c r="I3" s="11"/>
    </row>
    <row r="4" spans="1:18" ht="13.8" thickBot="1" x14ac:dyDescent="0.3"/>
    <row r="5" spans="1:18" s="12" customFormat="1" ht="13.8" thickBot="1" x14ac:dyDescent="0.3">
      <c r="B5" s="13" t="s">
        <v>1</v>
      </c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6" t="s">
        <v>13</v>
      </c>
      <c r="O5" s="17" t="s">
        <v>14</v>
      </c>
      <c r="R5" s="4"/>
    </row>
    <row r="6" spans="1:18" s="12" customFormat="1" ht="13.8" thickBot="1" x14ac:dyDescent="0.3">
      <c r="A6" s="1"/>
      <c r="B6" s="18" t="str">
        <f>[1]TAB_6xx!A3</f>
        <v>10</v>
      </c>
      <c r="C6" s="19">
        <f>[1]TAB_6xx!B3</f>
        <v>1134.03</v>
      </c>
      <c r="D6" s="19">
        <f>[1]TAB_6xx!C3</f>
        <v>551.21</v>
      </c>
      <c r="E6" s="19">
        <f>[1]TAB_6xx!D3</f>
        <v>1604.51</v>
      </c>
      <c r="F6" s="19">
        <f>[1]TAB_6xx!E3</f>
        <v>1326.41</v>
      </c>
      <c r="G6" s="19">
        <f>[1]TAB_6xx!F3</f>
        <v>31844.63</v>
      </c>
      <c r="H6" s="19">
        <f>[1]TAB_6xx!G3</f>
        <v>5905.2800000000007</v>
      </c>
      <c r="I6" s="19">
        <f>[1]TAB_6xx!H3</f>
        <v>7083.93</v>
      </c>
      <c r="J6" s="19">
        <f>[1]TAB_6xx!I3</f>
        <v>3040.9100000000003</v>
      </c>
      <c r="K6" s="19">
        <f>[1]TAB_6xx!J3</f>
        <v>51559.040000000001</v>
      </c>
      <c r="L6" s="19">
        <f>[1]TAB_6xx!K3</f>
        <v>2173.67</v>
      </c>
      <c r="M6" s="19">
        <f>[1]TAB_6xx!L3</f>
        <v>2632.34</v>
      </c>
      <c r="N6" s="19">
        <f>[1]TAB_6xx!M3</f>
        <v>1756.4799999999998</v>
      </c>
      <c r="O6" s="18">
        <f>[1]TAB_6xx!N3</f>
        <v>110612.44</v>
      </c>
      <c r="R6" s="20" t="s">
        <v>15</v>
      </c>
    </row>
    <row r="7" spans="1:18" ht="13.8" thickBot="1" x14ac:dyDescent="0.3">
      <c r="B7" s="18" t="str">
        <f>[1]TAB_6xx!A4</f>
        <v>11</v>
      </c>
      <c r="C7" s="19">
        <f>[1]TAB_6xx!B4</f>
        <v>3095660.7400000007</v>
      </c>
      <c r="D7" s="19">
        <f>[1]TAB_6xx!C4</f>
        <v>2974741.8200000008</v>
      </c>
      <c r="E7" s="19">
        <f>[1]TAB_6xx!D4</f>
        <v>3181218.4400000009</v>
      </c>
      <c r="F7" s="19">
        <f>[1]TAB_6xx!E4</f>
        <v>3039974.6700000009</v>
      </c>
      <c r="G7" s="19">
        <f>[1]TAB_6xx!F4</f>
        <v>3115632.9300000006</v>
      </c>
      <c r="H7" s="19">
        <f>[1]TAB_6xx!G4</f>
        <v>3071957.0100000007</v>
      </c>
      <c r="I7" s="19">
        <f>[1]TAB_6xx!H4</f>
        <v>3077385.120000001</v>
      </c>
      <c r="J7" s="19">
        <f>[1]TAB_6xx!I4</f>
        <v>3064879.2099999981</v>
      </c>
      <c r="K7" s="19">
        <f>[1]TAB_6xx!J4</f>
        <v>3081060.4899999979</v>
      </c>
      <c r="L7" s="19">
        <f>[1]TAB_6xx!K4</f>
        <v>3288921.2199999979</v>
      </c>
      <c r="M7" s="19">
        <f>[1]TAB_6xx!L4</f>
        <v>3319153.1399999978</v>
      </c>
      <c r="N7" s="19">
        <f>[1]TAB_6xx!M4</f>
        <v>3604681.59</v>
      </c>
      <c r="O7" s="18">
        <f>[1]TAB_6xx!N4</f>
        <v>37915266.379999995</v>
      </c>
      <c r="R7" s="20" t="s">
        <v>16</v>
      </c>
    </row>
    <row r="8" spans="1:18" ht="13.8" thickBot="1" x14ac:dyDescent="0.3">
      <c r="B8" s="18" t="str">
        <f>[1]TAB_6xx!A5</f>
        <v>12</v>
      </c>
      <c r="C8" s="19">
        <f>[1]TAB_6xx!B5</f>
        <v>5218098.9000000013</v>
      </c>
      <c r="D8" s="19">
        <f>[1]TAB_6xx!C5</f>
        <v>3898805.9700000011</v>
      </c>
      <c r="E8" s="19">
        <f>[1]TAB_6xx!D5</f>
        <v>3696910.09</v>
      </c>
      <c r="F8" s="19">
        <f>[1]TAB_6xx!E5</f>
        <v>3791857.959999999</v>
      </c>
      <c r="G8" s="19">
        <f>[1]TAB_6xx!F5</f>
        <v>3746280.1799999997</v>
      </c>
      <c r="H8" s="19">
        <f>[1]TAB_6xx!G5</f>
        <v>3671968.1699999995</v>
      </c>
      <c r="I8" s="19">
        <f>[1]TAB_6xx!H5</f>
        <v>3675497.56</v>
      </c>
      <c r="J8" s="19">
        <f>[1]TAB_6xx!I5</f>
        <v>3648012.1699999995</v>
      </c>
      <c r="K8" s="19">
        <f>[1]TAB_6xx!J5</f>
        <v>3418567.44</v>
      </c>
      <c r="L8" s="19">
        <f>[1]TAB_6xx!K5</f>
        <v>3634119.4699999993</v>
      </c>
      <c r="M8" s="19">
        <f>[1]TAB_6xx!L5</f>
        <v>3620005.7699999991</v>
      </c>
      <c r="N8" s="19">
        <f>[1]TAB_6xx!M5</f>
        <v>3634914.0999999992</v>
      </c>
      <c r="O8" s="18">
        <f>[1]TAB_6xx!N5</f>
        <v>45655037.779999994</v>
      </c>
      <c r="R8" s="20" t="s">
        <v>17</v>
      </c>
    </row>
    <row r="9" spans="1:18" ht="13.8" thickBot="1" x14ac:dyDescent="0.3">
      <c r="B9" s="18" t="str">
        <f>[1]TAB_6xx!A6</f>
        <v>13</v>
      </c>
      <c r="C9" s="19">
        <f>[1]TAB_6xx!B6</f>
        <v>1455288.319999981</v>
      </c>
      <c r="D9" s="19">
        <f>[1]TAB_6xx!C6</f>
        <v>1464626.7099999802</v>
      </c>
      <c r="E9" s="19">
        <f>[1]TAB_6xx!D6</f>
        <v>1476363.3199999812</v>
      </c>
      <c r="F9" s="19">
        <f>[1]TAB_6xx!E6</f>
        <v>1446424.0099999793</v>
      </c>
      <c r="G9" s="19">
        <f>[1]TAB_6xx!F6</f>
        <v>1495250.0799999828</v>
      </c>
      <c r="H9" s="19">
        <f>[1]TAB_6xx!G6</f>
        <v>1470079.5699999805</v>
      </c>
      <c r="I9" s="19">
        <f>[1]TAB_6xx!H6</f>
        <v>1467094.359999981</v>
      </c>
      <c r="J9" s="19">
        <f>[1]TAB_6xx!I6</f>
        <v>1447469.3399999805</v>
      </c>
      <c r="K9" s="19">
        <f>[1]TAB_6xx!J6</f>
        <v>1471732.1199999817</v>
      </c>
      <c r="L9" s="19">
        <f>[1]TAB_6xx!K6</f>
        <v>1468582.679999982</v>
      </c>
      <c r="M9" s="19">
        <f>[1]TAB_6xx!L6</f>
        <v>1473741.639999982</v>
      </c>
      <c r="N9" s="19">
        <f>[1]TAB_6xx!M6</f>
        <v>1479280.869999982</v>
      </c>
      <c r="O9" s="18">
        <f>[1]TAB_6xx!N6</f>
        <v>17615933.019999776</v>
      </c>
      <c r="R9" s="20" t="s">
        <v>18</v>
      </c>
    </row>
    <row r="10" spans="1:18" ht="13.8" thickBot="1" x14ac:dyDescent="0.3">
      <c r="B10" s="18" t="str">
        <f>[1]TAB_6xx!A7</f>
        <v>15</v>
      </c>
      <c r="C10" s="19">
        <f>[1]TAB_6xx!B7</f>
        <v>1920064.6500000001</v>
      </c>
      <c r="D10" s="19">
        <f>[1]TAB_6xx!C7</f>
        <v>2312994.6</v>
      </c>
      <c r="E10" s="19">
        <f>[1]TAB_6xx!D7</f>
        <v>2609761.4900000002</v>
      </c>
      <c r="F10" s="19">
        <f>[1]TAB_6xx!E7</f>
        <v>4666509.3699999992</v>
      </c>
      <c r="G10" s="19">
        <f>[1]TAB_6xx!F7</f>
        <v>4278267.3099999987</v>
      </c>
      <c r="H10" s="19">
        <f>[1]TAB_6xx!G7</f>
        <v>3383055.5199999996</v>
      </c>
      <c r="I10" s="19">
        <f>[1]TAB_6xx!H7</f>
        <v>3746575.3299999996</v>
      </c>
      <c r="J10" s="19">
        <f>[1]TAB_6xx!I7</f>
        <v>2833700.98</v>
      </c>
      <c r="K10" s="19">
        <f>[1]TAB_6xx!J7</f>
        <v>2784711.58</v>
      </c>
      <c r="L10" s="19">
        <f>[1]TAB_6xx!K7</f>
        <v>4477178.58</v>
      </c>
      <c r="M10" s="19">
        <f>[1]TAB_6xx!L7</f>
        <v>4088608.72</v>
      </c>
      <c r="N10" s="19">
        <f>[1]TAB_6xx!M7</f>
        <v>5020235.96</v>
      </c>
      <c r="O10" s="18">
        <f>[1]TAB_6xx!N7</f>
        <v>42121664.089999996</v>
      </c>
      <c r="R10" s="20" t="s">
        <v>19</v>
      </c>
    </row>
    <row r="11" spans="1:18" ht="13.8" thickBot="1" x14ac:dyDescent="0.3">
      <c r="B11" s="18" t="str">
        <f>[1]TAB_6xx!A8</f>
        <v>16</v>
      </c>
      <c r="C11" s="19">
        <f>[1]TAB_6xx!B8</f>
        <v>1016148.1399999999</v>
      </c>
      <c r="D11" s="19">
        <f>[1]TAB_6xx!C8</f>
        <v>895401.60999999987</v>
      </c>
      <c r="E11" s="19">
        <f>[1]TAB_6xx!D8</f>
        <v>1116576.8500000001</v>
      </c>
      <c r="F11" s="19">
        <f>[1]TAB_6xx!E8</f>
        <v>923856.05999999994</v>
      </c>
      <c r="G11" s="19">
        <f>[1]TAB_6xx!F8</f>
        <v>903648.42999999993</v>
      </c>
      <c r="H11" s="19">
        <f>[1]TAB_6xx!G8</f>
        <v>847069.58</v>
      </c>
      <c r="I11" s="19">
        <f>[1]TAB_6xx!H8</f>
        <v>540701.34</v>
      </c>
      <c r="J11" s="19">
        <f>[1]TAB_6xx!I8</f>
        <v>636933.75</v>
      </c>
      <c r="K11" s="19">
        <f>[1]TAB_6xx!J8</f>
        <v>893934.52</v>
      </c>
      <c r="L11" s="19">
        <f>[1]TAB_6xx!K8</f>
        <v>878192.27999999991</v>
      </c>
      <c r="M11" s="19">
        <f>[1]TAB_6xx!L8</f>
        <v>1027060.61</v>
      </c>
      <c r="N11" s="19">
        <f>[1]TAB_6xx!M8</f>
        <v>698537.37</v>
      </c>
      <c r="O11" s="18">
        <f>[1]TAB_6xx!N8</f>
        <v>10378060.539999997</v>
      </c>
      <c r="R11" s="20" t="s">
        <v>20</v>
      </c>
    </row>
    <row r="12" spans="1:18" ht="13.8" thickBot="1" x14ac:dyDescent="0.3">
      <c r="B12" s="18" t="str">
        <f>[1]TAB_6xx!A9</f>
        <v>20</v>
      </c>
      <c r="C12" s="19">
        <f>[1]TAB_6xx!B9</f>
        <v>775.99</v>
      </c>
      <c r="D12" s="19">
        <f>[1]TAB_6xx!C9</f>
        <v>573.52</v>
      </c>
      <c r="E12" s="19">
        <f>[1]TAB_6xx!D9</f>
        <v>766.9</v>
      </c>
      <c r="F12" s="19">
        <f>[1]TAB_6xx!E9</f>
        <v>0</v>
      </c>
      <c r="G12" s="19">
        <f>[1]TAB_6xx!F9</f>
        <v>0</v>
      </c>
      <c r="H12" s="19">
        <f>[1]TAB_6xx!G9</f>
        <v>0</v>
      </c>
      <c r="I12" s="19">
        <f>[1]TAB_6xx!H9</f>
        <v>0</v>
      </c>
      <c r="J12" s="19">
        <f>[1]TAB_6xx!I9</f>
        <v>0</v>
      </c>
      <c r="K12" s="19">
        <f>[1]TAB_6xx!J9</f>
        <v>0</v>
      </c>
      <c r="L12" s="19">
        <f>[1]TAB_6xx!K9</f>
        <v>0</v>
      </c>
      <c r="M12" s="19">
        <f>[1]TAB_6xx!L9</f>
        <v>0</v>
      </c>
      <c r="N12" s="19">
        <f>[1]TAB_6xx!M9</f>
        <v>0</v>
      </c>
      <c r="O12" s="18">
        <f>[1]TAB_6xx!N9</f>
        <v>2116.41</v>
      </c>
      <c r="R12" s="20" t="s">
        <v>21</v>
      </c>
    </row>
    <row r="13" spans="1:18" ht="13.8" thickBot="1" x14ac:dyDescent="0.3">
      <c r="B13" s="18" t="str">
        <f>[1]TAB_6xx!A10</f>
        <v>30</v>
      </c>
      <c r="C13" s="19">
        <f>[1]TAB_6xx!B10</f>
        <v>571.87</v>
      </c>
      <c r="D13" s="19">
        <f>[1]TAB_6xx!C10</f>
        <v>545.41999999999996</v>
      </c>
      <c r="E13" s="19">
        <f>[1]TAB_6xx!D10</f>
        <v>495.01</v>
      </c>
      <c r="F13" s="19">
        <f>[1]TAB_6xx!E10</f>
        <v>0</v>
      </c>
      <c r="G13" s="19">
        <f>[1]TAB_6xx!F10</f>
        <v>0</v>
      </c>
      <c r="H13" s="19">
        <f>[1]TAB_6xx!G10</f>
        <v>0</v>
      </c>
      <c r="I13" s="19">
        <f>[1]TAB_6xx!H10</f>
        <v>0</v>
      </c>
      <c r="J13" s="19">
        <f>[1]TAB_6xx!I10</f>
        <v>0</v>
      </c>
      <c r="K13" s="19">
        <f>[1]TAB_6xx!J10</f>
        <v>0</v>
      </c>
      <c r="L13" s="19">
        <f>[1]TAB_6xx!K10</f>
        <v>0</v>
      </c>
      <c r="M13" s="19">
        <f>[1]TAB_6xx!L10</f>
        <v>0</v>
      </c>
      <c r="N13" s="19">
        <f>[1]TAB_6xx!M10</f>
        <v>0</v>
      </c>
      <c r="O13" s="18">
        <f>[1]TAB_6xx!N10</f>
        <v>1612.3</v>
      </c>
      <c r="R13" s="20" t="s">
        <v>22</v>
      </c>
    </row>
    <row r="14" spans="1:18" ht="13.8" thickBot="1" x14ac:dyDescent="0.3">
      <c r="B14" s="18" t="str">
        <f>[1]TAB_6xx!A11</f>
        <v>(prázdné)</v>
      </c>
      <c r="C14" s="19">
        <f>[1]TAB_6xx!B11</f>
        <v>0</v>
      </c>
      <c r="D14" s="19">
        <f>[1]TAB_6xx!C11</f>
        <v>0</v>
      </c>
      <c r="E14" s="19">
        <f>[1]TAB_6xx!D11</f>
        <v>0</v>
      </c>
      <c r="F14" s="19">
        <f>[1]TAB_6xx!E11</f>
        <v>0</v>
      </c>
      <c r="G14" s="19">
        <f>[1]TAB_6xx!F11</f>
        <v>0</v>
      </c>
      <c r="H14" s="19">
        <f>[1]TAB_6xx!G11</f>
        <v>0</v>
      </c>
      <c r="I14" s="19">
        <f>[1]TAB_6xx!H11</f>
        <v>0</v>
      </c>
      <c r="J14" s="19">
        <f>[1]TAB_6xx!I11</f>
        <v>0</v>
      </c>
      <c r="K14" s="19">
        <f>[1]TAB_6xx!J11</f>
        <v>0</v>
      </c>
      <c r="L14" s="19">
        <f>[1]TAB_6xx!K11</f>
        <v>0</v>
      </c>
      <c r="M14" s="19">
        <f>[1]TAB_6xx!L11</f>
        <v>0</v>
      </c>
      <c r="N14" s="19">
        <f>[1]TAB_6xx!M11</f>
        <v>0</v>
      </c>
      <c r="O14" s="18">
        <f>[1]TAB_6xx!N11</f>
        <v>0</v>
      </c>
    </row>
    <row r="15" spans="1:18" x14ac:dyDescent="0.25">
      <c r="B15" s="18" t="str">
        <f>[1]TAB_6xx!A12</f>
        <v>Celkový součet</v>
      </c>
      <c r="C15" s="18">
        <f>[1]TAB_6xx!B12</f>
        <v>12707742.639999984</v>
      </c>
      <c r="D15" s="18">
        <f>[1]TAB_6xx!C12</f>
        <v>11548240.859999981</v>
      </c>
      <c r="E15" s="18">
        <f>[1]TAB_6xx!D12</f>
        <v>12083696.609999983</v>
      </c>
      <c r="F15" s="18">
        <f>[1]TAB_6xx!E12</f>
        <v>13869948.47999998</v>
      </c>
      <c r="G15" s="18">
        <f>[1]TAB_6xx!F12</f>
        <v>13570923.559999982</v>
      </c>
      <c r="H15" s="18">
        <f>[1]TAB_6xx!G12</f>
        <v>12450035.12999998</v>
      </c>
      <c r="I15" s="18">
        <f>[1]TAB_6xx!H12</f>
        <v>12514337.639999982</v>
      </c>
      <c r="J15" s="18">
        <f>[1]TAB_6xx!I12</f>
        <v>11634036.359999977</v>
      </c>
      <c r="K15" s="18">
        <f>[1]TAB_6xx!J12</f>
        <v>11701565.189999979</v>
      </c>
      <c r="L15" s="18">
        <f>[1]TAB_6xx!K12</f>
        <v>13749167.89999998</v>
      </c>
      <c r="M15" s="18">
        <f>[1]TAB_6xx!L12</f>
        <v>13531202.219999978</v>
      </c>
      <c r="N15" s="18">
        <f>[1]TAB_6xx!M12</f>
        <v>14439406.369999981</v>
      </c>
      <c r="O15" s="21">
        <f>[1]TAB_6xx!N12</f>
        <v>153800302.95999977</v>
      </c>
    </row>
    <row r="16" spans="1:18" x14ac:dyDescent="0.25">
      <c r="R16" s="22"/>
    </row>
    <row r="17" spans="2:18" x14ac:dyDescent="0.25">
      <c r="R17" s="22"/>
    </row>
    <row r="18" spans="2:18" x14ac:dyDescent="0.25">
      <c r="R18" s="22"/>
    </row>
    <row r="19" spans="2:18" x14ac:dyDescent="0.25">
      <c r="P19" s="23"/>
      <c r="R19" s="22"/>
    </row>
    <row r="20" spans="2:18" ht="13.8" thickBot="1" x14ac:dyDescent="0.3">
      <c r="R20" s="22"/>
    </row>
    <row r="21" spans="2:18" ht="13.2" customHeight="1" x14ac:dyDescent="0.3">
      <c r="G21" s="24" t="s">
        <v>23</v>
      </c>
      <c r="H21" s="25"/>
      <c r="I21" s="26"/>
      <c r="J21" s="27"/>
      <c r="K21" s="8"/>
      <c r="R21" s="20"/>
    </row>
    <row r="22" spans="2:18" ht="13.8" customHeight="1" thickBot="1" x14ac:dyDescent="0.35">
      <c r="F22" s="27"/>
      <c r="G22" s="28"/>
      <c r="H22" s="29"/>
      <c r="I22" s="30"/>
      <c r="J22" s="27"/>
      <c r="R22" s="22"/>
    </row>
    <row r="23" spans="2:18" ht="13.8" thickBot="1" x14ac:dyDescent="0.3"/>
    <row r="24" spans="2:18" s="12" customFormat="1" ht="13.8" thickBot="1" x14ac:dyDescent="0.3">
      <c r="B24" s="13" t="s">
        <v>1</v>
      </c>
      <c r="C24" s="31" t="s">
        <v>2</v>
      </c>
      <c r="D24" s="32" t="s">
        <v>3</v>
      </c>
      <c r="E24" s="32" t="s">
        <v>4</v>
      </c>
      <c r="F24" s="32" t="s">
        <v>5</v>
      </c>
      <c r="G24" s="32" t="s">
        <v>6</v>
      </c>
      <c r="H24" s="32" t="s">
        <v>7</v>
      </c>
      <c r="I24" s="32" t="s">
        <v>8</v>
      </c>
      <c r="J24" s="32" t="s">
        <v>9</v>
      </c>
      <c r="K24" s="32" t="s">
        <v>10</v>
      </c>
      <c r="L24" s="32" t="s">
        <v>11</v>
      </c>
      <c r="M24" s="32" t="s">
        <v>12</v>
      </c>
      <c r="N24" s="33" t="s">
        <v>13</v>
      </c>
      <c r="O24" s="34" t="s">
        <v>14</v>
      </c>
      <c r="R24" s="4"/>
    </row>
    <row r="25" spans="2:18" x14ac:dyDescent="0.25">
      <c r="B25" s="35" t="s">
        <v>24</v>
      </c>
      <c r="C25" s="36">
        <v>744968.95000000007</v>
      </c>
      <c r="D25" s="36">
        <v>718115.12000000011</v>
      </c>
      <c r="E25" s="36">
        <v>715666.40000000014</v>
      </c>
      <c r="F25" s="36">
        <v>664521.67000000004</v>
      </c>
      <c r="G25" s="36">
        <v>908260.74000000011</v>
      </c>
      <c r="H25" s="36">
        <v>806385.75000000012</v>
      </c>
      <c r="I25" s="36">
        <v>1077667.56</v>
      </c>
      <c r="J25" s="36">
        <v>848005.50000000012</v>
      </c>
      <c r="K25" s="36">
        <v>1181089.6900000002</v>
      </c>
      <c r="L25" s="36">
        <v>828944.4800000001</v>
      </c>
      <c r="M25" s="36">
        <v>860997.02000000014</v>
      </c>
      <c r="N25" s="36">
        <v>2092894.7599999998</v>
      </c>
      <c r="O25" s="35">
        <v>11447517.640000001</v>
      </c>
      <c r="R25" s="20" t="s">
        <v>15</v>
      </c>
    </row>
    <row r="26" spans="2:18" x14ac:dyDescent="0.25">
      <c r="B26" s="35" t="s">
        <v>25</v>
      </c>
      <c r="C26" s="36">
        <v>2496141.11</v>
      </c>
      <c r="D26" s="36">
        <v>2649955.31</v>
      </c>
      <c r="E26" s="36">
        <v>3092328.0700000003</v>
      </c>
      <c r="F26" s="36">
        <v>3347012.4699999997</v>
      </c>
      <c r="G26" s="36">
        <v>2633873.34</v>
      </c>
      <c r="H26" s="36">
        <v>2835972.7199999997</v>
      </c>
      <c r="I26" s="36">
        <v>2495647.0599999996</v>
      </c>
      <c r="J26" s="36">
        <v>2623104.63</v>
      </c>
      <c r="K26" s="36">
        <v>3875510.33</v>
      </c>
      <c r="L26" s="36">
        <v>3625387.5700000003</v>
      </c>
      <c r="M26" s="36">
        <v>3086815.1</v>
      </c>
      <c r="N26" s="36">
        <v>2660935.1</v>
      </c>
      <c r="O26" s="35">
        <v>35422682.810000002</v>
      </c>
      <c r="R26" s="20" t="s">
        <v>16</v>
      </c>
    </row>
    <row r="27" spans="2:18" x14ac:dyDescent="0.25">
      <c r="B27" s="35" t="s">
        <v>26</v>
      </c>
      <c r="C27" s="36">
        <v>4599510.4800000004</v>
      </c>
      <c r="D27" s="36">
        <v>5017716.9700000007</v>
      </c>
      <c r="E27" s="36">
        <v>3958333.89</v>
      </c>
      <c r="F27" s="36">
        <v>3454782.77</v>
      </c>
      <c r="G27" s="36">
        <v>3429833.4499999997</v>
      </c>
      <c r="H27" s="36">
        <v>3263833.8799999994</v>
      </c>
      <c r="I27" s="36">
        <v>3188360.34</v>
      </c>
      <c r="J27" s="36">
        <v>3229371.7699999991</v>
      </c>
      <c r="K27" s="36">
        <v>3587437.7199999997</v>
      </c>
      <c r="L27" s="36">
        <v>3446289.2099999995</v>
      </c>
      <c r="M27" s="36">
        <v>3501258.17</v>
      </c>
      <c r="N27" s="36">
        <v>3183508.7899999986</v>
      </c>
      <c r="O27" s="35">
        <v>43860237.440000005</v>
      </c>
      <c r="R27" s="20" t="s">
        <v>17</v>
      </c>
    </row>
    <row r="28" spans="2:18" x14ac:dyDescent="0.25">
      <c r="B28" s="35" t="s">
        <v>27</v>
      </c>
      <c r="C28" s="36">
        <v>1043455.55</v>
      </c>
      <c r="D28" s="36">
        <v>1102335.4200000002</v>
      </c>
      <c r="E28" s="36">
        <v>1171531.3199999998</v>
      </c>
      <c r="F28" s="36">
        <v>1216487.23</v>
      </c>
      <c r="G28" s="36">
        <v>1153285.8900000001</v>
      </c>
      <c r="H28" s="36">
        <v>1289951.79</v>
      </c>
      <c r="I28" s="36">
        <v>1165251.1200000001</v>
      </c>
      <c r="J28" s="36">
        <v>1164838.53</v>
      </c>
      <c r="K28" s="36">
        <v>1303116.3200000003</v>
      </c>
      <c r="L28" s="36">
        <v>1135224.3700000001</v>
      </c>
      <c r="M28" s="36">
        <v>1390627.8200000003</v>
      </c>
      <c r="N28" s="36">
        <v>1634035.4</v>
      </c>
      <c r="O28" s="35">
        <v>14770140.76</v>
      </c>
      <c r="R28" s="20" t="s">
        <v>18</v>
      </c>
    </row>
    <row r="29" spans="2:18" x14ac:dyDescent="0.25">
      <c r="B29" s="35" t="s">
        <v>28</v>
      </c>
      <c r="C29" s="36">
        <v>2276885.59</v>
      </c>
      <c r="D29" s="36">
        <v>2470262.8800000008</v>
      </c>
      <c r="E29" s="36">
        <v>2556780.4900000002</v>
      </c>
      <c r="F29" s="36">
        <v>3448720.3199999989</v>
      </c>
      <c r="G29" s="36">
        <v>2943095.9799999986</v>
      </c>
      <c r="H29" s="36">
        <v>3310026.2</v>
      </c>
      <c r="I29" s="36">
        <v>2625409.08</v>
      </c>
      <c r="J29" s="36">
        <v>2989974.77</v>
      </c>
      <c r="K29" s="36">
        <v>2518428.0999999996</v>
      </c>
      <c r="L29" s="36">
        <v>3895145.1000000006</v>
      </c>
      <c r="M29" s="36">
        <v>3675484.5399999991</v>
      </c>
      <c r="N29" s="36">
        <v>3297047.6899999995</v>
      </c>
      <c r="O29" s="35">
        <v>36007260.739999995</v>
      </c>
      <c r="R29" s="20" t="s">
        <v>19</v>
      </c>
    </row>
    <row r="30" spans="2:18" x14ac:dyDescent="0.25">
      <c r="B30" s="35" t="s">
        <v>29</v>
      </c>
      <c r="C30" s="36">
        <v>840693.97000000009</v>
      </c>
      <c r="D30" s="36">
        <v>759055.63</v>
      </c>
      <c r="E30" s="36">
        <v>898837.79</v>
      </c>
      <c r="F30" s="36">
        <v>861861.58999999985</v>
      </c>
      <c r="G30" s="36">
        <v>763441.97</v>
      </c>
      <c r="H30" s="36">
        <v>783964.5</v>
      </c>
      <c r="I30" s="36">
        <v>809914.2</v>
      </c>
      <c r="J30" s="36">
        <v>815329.44000000006</v>
      </c>
      <c r="K30" s="36">
        <v>792372.28</v>
      </c>
      <c r="L30" s="36">
        <v>1020470.44</v>
      </c>
      <c r="M30" s="36">
        <v>933775.21999999986</v>
      </c>
      <c r="N30" s="36">
        <v>843201.67</v>
      </c>
      <c r="O30" s="35">
        <v>10122918.700000001</v>
      </c>
      <c r="R30" s="20" t="s">
        <v>20</v>
      </c>
    </row>
    <row r="31" spans="2:18" x14ac:dyDescent="0.25">
      <c r="B31" s="35" t="s">
        <v>30</v>
      </c>
      <c r="C31" s="36">
        <v>263719.42</v>
      </c>
      <c r="D31" s="36">
        <v>192842.78</v>
      </c>
      <c r="E31" s="36">
        <v>186221.71000000002</v>
      </c>
      <c r="F31" s="36">
        <v>113115.92</v>
      </c>
      <c r="G31" s="36">
        <v>115015.92</v>
      </c>
      <c r="H31" s="36">
        <v>130086.91</v>
      </c>
      <c r="I31" s="36">
        <v>109692.6</v>
      </c>
      <c r="J31" s="36">
        <v>108992.48000000001</v>
      </c>
      <c r="K31" s="36">
        <v>108992.48000000001</v>
      </c>
      <c r="L31" s="36">
        <v>108359.23999999999</v>
      </c>
      <c r="M31" s="36">
        <v>107479.23999999999</v>
      </c>
      <c r="N31" s="36">
        <v>63998.33</v>
      </c>
      <c r="O31" s="35">
        <v>1608517.03</v>
      </c>
      <c r="R31" s="20" t="s">
        <v>21</v>
      </c>
    </row>
    <row r="32" spans="2:18" x14ac:dyDescent="0.25">
      <c r="B32" s="35" t="s">
        <v>31</v>
      </c>
      <c r="C32" s="36">
        <v>138895.28999999998</v>
      </c>
      <c r="D32" s="36">
        <v>72740.08</v>
      </c>
      <c r="E32" s="36">
        <v>73654.540000000008</v>
      </c>
      <c r="F32" s="36"/>
      <c r="G32" s="36"/>
      <c r="H32" s="36"/>
      <c r="I32" s="36"/>
      <c r="J32" s="36"/>
      <c r="K32" s="36"/>
      <c r="L32" s="36"/>
      <c r="M32" s="36"/>
      <c r="N32" s="36"/>
      <c r="O32" s="35">
        <v>285289.91000000003</v>
      </c>
      <c r="R32" s="20" t="s">
        <v>22</v>
      </c>
    </row>
    <row r="33" spans="2:18" x14ac:dyDescent="0.25">
      <c r="B33" s="35" t="s">
        <v>32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>
        <v>216914.77</v>
      </c>
      <c r="O33" s="35">
        <v>216914.77</v>
      </c>
      <c r="R33" s="20" t="s">
        <v>33</v>
      </c>
    </row>
    <row r="34" spans="2:18" x14ac:dyDescent="0.25">
      <c r="B34" s="35" t="str">
        <f>[1]TAB_5xx!A12</f>
        <v>Celkový součet</v>
      </c>
      <c r="C34" s="35">
        <f>[1]TAB_5xx!B12</f>
        <v>12404270.360000001</v>
      </c>
      <c r="D34" s="35">
        <f>[1]TAB_5xx!C12</f>
        <v>12983024.190000001</v>
      </c>
      <c r="E34" s="35">
        <f>[1]TAB_5xx!D12</f>
        <v>12653354.210000001</v>
      </c>
      <c r="F34" s="35">
        <f>[1]TAB_5xx!E12</f>
        <v>13106501.969999999</v>
      </c>
      <c r="G34" s="35">
        <f>[1]TAB_5xx!F12</f>
        <v>11946807.289999999</v>
      </c>
      <c r="H34" s="35">
        <f>[1]TAB_5xx!G12</f>
        <v>12420221.75</v>
      </c>
      <c r="I34" s="35">
        <f>[1]TAB_5xx!H12</f>
        <v>11471941.959999999</v>
      </c>
      <c r="J34" s="35">
        <f>[1]TAB_5xx!I12</f>
        <v>11779617.119999999</v>
      </c>
      <c r="K34" s="35">
        <f>[1]TAB_5xx!J12</f>
        <v>13366946.92</v>
      </c>
      <c r="L34" s="35">
        <f>[1]TAB_5xx!K12</f>
        <v>14059820.41</v>
      </c>
      <c r="M34" s="35">
        <f>[1]TAB_5xx!L12</f>
        <v>13556437.109999999</v>
      </c>
      <c r="N34" s="35">
        <f>[1]TAB_5xx!M12</f>
        <v>13992536.509999998</v>
      </c>
      <c r="O34" s="37">
        <f>[1]TAB_5xx!N12</f>
        <v>153741479.80000001</v>
      </c>
    </row>
    <row r="38" spans="2:18" ht="13.8" thickBot="1" x14ac:dyDescent="0.3"/>
    <row r="39" spans="2:18" ht="13.2" customHeight="1" x14ac:dyDescent="0.25">
      <c r="E39" s="38" t="s">
        <v>34</v>
      </c>
      <c r="F39" s="39"/>
      <c r="G39" s="39"/>
      <c r="H39" s="39"/>
      <c r="I39" s="39"/>
      <c r="J39" s="40"/>
      <c r="K39" s="8"/>
    </row>
    <row r="40" spans="2:18" ht="13.8" customHeight="1" thickBot="1" x14ac:dyDescent="0.3">
      <c r="E40" s="41"/>
      <c r="F40" s="42"/>
      <c r="G40" s="42"/>
      <c r="H40" s="42"/>
      <c r="I40" s="42"/>
      <c r="J40" s="43"/>
    </row>
    <row r="41" spans="2:18" ht="13.8" thickBot="1" x14ac:dyDescent="0.3"/>
    <row r="42" spans="2:18" s="12" customFormat="1" ht="13.8" thickBot="1" x14ac:dyDescent="0.3">
      <c r="B42" s="13" t="s">
        <v>1</v>
      </c>
      <c r="C42" s="31" t="s">
        <v>2</v>
      </c>
      <c r="D42" s="32" t="s">
        <v>3</v>
      </c>
      <c r="E42" s="32" t="s">
        <v>4</v>
      </c>
      <c r="F42" s="32" t="s">
        <v>5</v>
      </c>
      <c r="G42" s="32" t="s">
        <v>6</v>
      </c>
      <c r="H42" s="32" t="s">
        <v>7</v>
      </c>
      <c r="I42" s="32" t="s">
        <v>8</v>
      </c>
      <c r="J42" s="32" t="s">
        <v>9</v>
      </c>
      <c r="K42" s="32" t="s">
        <v>10</v>
      </c>
      <c r="L42" s="32" t="s">
        <v>11</v>
      </c>
      <c r="M42" s="32" t="s">
        <v>12</v>
      </c>
      <c r="N42" s="33" t="s">
        <v>13</v>
      </c>
      <c r="O42" s="34" t="s">
        <v>14</v>
      </c>
      <c r="R42" s="4"/>
    </row>
    <row r="43" spans="2:18" x14ac:dyDescent="0.25">
      <c r="B43" s="44">
        <v>10</v>
      </c>
      <c r="C43" s="45">
        <f>C6-C25</f>
        <v>-743834.92</v>
      </c>
      <c r="D43" s="45">
        <f t="shared" ref="D43:O43" si="0">D6-D25</f>
        <v>-717563.91000000015</v>
      </c>
      <c r="E43" s="45">
        <f t="shared" si="0"/>
        <v>-714061.89000000013</v>
      </c>
      <c r="F43" s="45">
        <f t="shared" si="0"/>
        <v>-663195.26</v>
      </c>
      <c r="G43" s="45">
        <f t="shared" si="0"/>
        <v>-876416.1100000001</v>
      </c>
      <c r="H43" s="45">
        <f t="shared" si="0"/>
        <v>-800480.47000000009</v>
      </c>
      <c r="I43" s="45">
        <f t="shared" si="0"/>
        <v>-1070583.6300000001</v>
      </c>
      <c r="J43" s="45">
        <f t="shared" si="0"/>
        <v>-844964.59000000008</v>
      </c>
      <c r="K43" s="45">
        <f t="shared" si="0"/>
        <v>-1129530.6500000001</v>
      </c>
      <c r="L43" s="45">
        <f t="shared" si="0"/>
        <v>-826770.81</v>
      </c>
      <c r="M43" s="45">
        <f t="shared" si="0"/>
        <v>-858364.68000000017</v>
      </c>
      <c r="N43" s="46">
        <f t="shared" si="0"/>
        <v>-2091138.2799999998</v>
      </c>
      <c r="O43" s="47">
        <f t="shared" si="0"/>
        <v>-11336905.200000001</v>
      </c>
      <c r="P43" s="48"/>
      <c r="R43" s="20" t="s">
        <v>15</v>
      </c>
    </row>
    <row r="44" spans="2:18" x14ac:dyDescent="0.25">
      <c r="B44" s="44">
        <v>11</v>
      </c>
      <c r="C44" s="45">
        <f t="shared" ref="C44:O52" si="1">C7-C26</f>
        <v>599519.63000000082</v>
      </c>
      <c r="D44" s="45">
        <f t="shared" si="1"/>
        <v>324786.51000000071</v>
      </c>
      <c r="E44" s="45">
        <f t="shared" si="1"/>
        <v>88890.370000000577</v>
      </c>
      <c r="F44" s="45">
        <f t="shared" si="1"/>
        <v>-307037.79999999888</v>
      </c>
      <c r="G44" s="45">
        <f t="shared" si="1"/>
        <v>481759.59000000078</v>
      </c>
      <c r="H44" s="45">
        <f t="shared" si="1"/>
        <v>235984.29000000097</v>
      </c>
      <c r="I44" s="45">
        <f t="shared" si="1"/>
        <v>581738.06000000145</v>
      </c>
      <c r="J44" s="45">
        <f t="shared" si="1"/>
        <v>441774.57999999821</v>
      </c>
      <c r="K44" s="45">
        <f t="shared" si="1"/>
        <v>-794449.84000000218</v>
      </c>
      <c r="L44" s="45">
        <f t="shared" si="1"/>
        <v>-336466.35000000242</v>
      </c>
      <c r="M44" s="45">
        <f t="shared" si="1"/>
        <v>232338.03999999771</v>
      </c>
      <c r="N44" s="46">
        <f t="shared" si="1"/>
        <v>943746.48999999976</v>
      </c>
      <c r="O44" s="47">
        <f t="shared" si="1"/>
        <v>2492583.5699999928</v>
      </c>
      <c r="R44" s="20" t="s">
        <v>16</v>
      </c>
    </row>
    <row r="45" spans="2:18" x14ac:dyDescent="0.25">
      <c r="B45" s="44">
        <v>12</v>
      </c>
      <c r="C45" s="45">
        <f t="shared" si="1"/>
        <v>618588.42000000086</v>
      </c>
      <c r="D45" s="45">
        <f t="shared" si="1"/>
        <v>-1118910.9999999995</v>
      </c>
      <c r="E45" s="45">
        <f t="shared" si="1"/>
        <v>-261423.80000000028</v>
      </c>
      <c r="F45" s="45">
        <f t="shared" si="1"/>
        <v>337075.18999999901</v>
      </c>
      <c r="G45" s="45">
        <f t="shared" si="1"/>
        <v>316446.73</v>
      </c>
      <c r="H45" s="45">
        <f t="shared" si="1"/>
        <v>408134.29000000004</v>
      </c>
      <c r="I45" s="45">
        <f t="shared" si="1"/>
        <v>487137.2200000002</v>
      </c>
      <c r="J45" s="45">
        <f t="shared" si="1"/>
        <v>418640.40000000037</v>
      </c>
      <c r="K45" s="45">
        <f t="shared" si="1"/>
        <v>-168870.2799999998</v>
      </c>
      <c r="L45" s="45">
        <f t="shared" si="1"/>
        <v>187830.25999999978</v>
      </c>
      <c r="M45" s="45">
        <f t="shared" si="1"/>
        <v>118747.59999999916</v>
      </c>
      <c r="N45" s="46">
        <f t="shared" si="1"/>
        <v>451405.31000000052</v>
      </c>
      <c r="O45" s="47">
        <f t="shared" si="1"/>
        <v>1794800.3399999887</v>
      </c>
      <c r="R45" s="20" t="s">
        <v>17</v>
      </c>
    </row>
    <row r="46" spans="2:18" x14ac:dyDescent="0.25">
      <c r="B46" s="44">
        <v>13</v>
      </c>
      <c r="C46" s="45">
        <f t="shared" si="1"/>
        <v>411832.76999998093</v>
      </c>
      <c r="D46" s="45">
        <f t="shared" si="1"/>
        <v>362291.28999998001</v>
      </c>
      <c r="E46" s="45">
        <f t="shared" si="1"/>
        <v>304831.99999998137</v>
      </c>
      <c r="F46" s="45">
        <f t="shared" si="1"/>
        <v>229936.77999997931</v>
      </c>
      <c r="G46" s="45">
        <f t="shared" si="1"/>
        <v>341964.18999998271</v>
      </c>
      <c r="H46" s="45">
        <f t="shared" si="1"/>
        <v>180127.77999998047</v>
      </c>
      <c r="I46" s="45">
        <f t="shared" si="1"/>
        <v>301843.2399999809</v>
      </c>
      <c r="J46" s="45">
        <f t="shared" si="1"/>
        <v>282630.8099999805</v>
      </c>
      <c r="K46" s="45">
        <f t="shared" si="1"/>
        <v>168615.79999998142</v>
      </c>
      <c r="L46" s="45">
        <f t="shared" si="1"/>
        <v>333358.3099999819</v>
      </c>
      <c r="M46" s="45">
        <f t="shared" si="1"/>
        <v>83113.819999981672</v>
      </c>
      <c r="N46" s="46">
        <f t="shared" si="1"/>
        <v>-154754.53000001796</v>
      </c>
      <c r="O46" s="47">
        <f t="shared" si="1"/>
        <v>2845792.2599997763</v>
      </c>
      <c r="R46" s="20" t="s">
        <v>18</v>
      </c>
    </row>
    <row r="47" spans="2:18" x14ac:dyDescent="0.25">
      <c r="B47" s="44">
        <v>15</v>
      </c>
      <c r="C47" s="45">
        <f t="shared" si="1"/>
        <v>-356820.93999999971</v>
      </c>
      <c r="D47" s="45">
        <f t="shared" si="1"/>
        <v>-157268.28000000073</v>
      </c>
      <c r="E47" s="45">
        <f t="shared" si="1"/>
        <v>52981</v>
      </c>
      <c r="F47" s="45">
        <f t="shared" si="1"/>
        <v>1217789.0500000003</v>
      </c>
      <c r="G47" s="45">
        <f t="shared" si="1"/>
        <v>1335171.33</v>
      </c>
      <c r="H47" s="45">
        <f t="shared" si="1"/>
        <v>73029.319999999367</v>
      </c>
      <c r="I47" s="45">
        <f t="shared" si="1"/>
        <v>1121166.2499999995</v>
      </c>
      <c r="J47" s="45">
        <f t="shared" si="1"/>
        <v>-156273.79000000004</v>
      </c>
      <c r="K47" s="45">
        <f t="shared" si="1"/>
        <v>266283.48000000045</v>
      </c>
      <c r="L47" s="45">
        <f t="shared" si="1"/>
        <v>582033.47999999952</v>
      </c>
      <c r="M47" s="45">
        <f t="shared" si="1"/>
        <v>413124.1800000011</v>
      </c>
      <c r="N47" s="46">
        <f t="shared" si="1"/>
        <v>1723188.2700000005</v>
      </c>
      <c r="O47" s="47">
        <f t="shared" si="1"/>
        <v>6114403.3500000015</v>
      </c>
      <c r="R47" s="20" t="s">
        <v>19</v>
      </c>
    </row>
    <row r="48" spans="2:18" x14ac:dyDescent="0.25">
      <c r="B48" s="44">
        <v>16</v>
      </c>
      <c r="C48" s="45">
        <f t="shared" si="1"/>
        <v>175454.16999999981</v>
      </c>
      <c r="D48" s="45">
        <f t="shared" si="1"/>
        <v>136345.97999999986</v>
      </c>
      <c r="E48" s="45">
        <f t="shared" si="1"/>
        <v>217739.06000000006</v>
      </c>
      <c r="F48" s="45">
        <f t="shared" si="1"/>
        <v>61994.470000000088</v>
      </c>
      <c r="G48" s="45">
        <f t="shared" si="1"/>
        <v>140206.45999999996</v>
      </c>
      <c r="H48" s="45">
        <f t="shared" si="1"/>
        <v>63105.079999999958</v>
      </c>
      <c r="I48" s="45">
        <f t="shared" si="1"/>
        <v>-269212.86</v>
      </c>
      <c r="J48" s="45">
        <f t="shared" si="1"/>
        <v>-178395.69000000006</v>
      </c>
      <c r="K48" s="45">
        <f t="shared" si="1"/>
        <v>101562.23999999999</v>
      </c>
      <c r="L48" s="45">
        <f t="shared" si="1"/>
        <v>-142278.16000000003</v>
      </c>
      <c r="M48" s="45">
        <f t="shared" si="1"/>
        <v>93285.39000000013</v>
      </c>
      <c r="N48" s="46">
        <f t="shared" si="1"/>
        <v>-144664.30000000005</v>
      </c>
      <c r="O48" s="47">
        <f t="shared" si="1"/>
        <v>255141.83999999613</v>
      </c>
      <c r="R48" s="20" t="s">
        <v>20</v>
      </c>
    </row>
    <row r="49" spans="2:18" x14ac:dyDescent="0.25">
      <c r="B49" s="44">
        <v>20</v>
      </c>
      <c r="C49" s="45">
        <f t="shared" si="1"/>
        <v>-262943.43</v>
      </c>
      <c r="D49" s="45">
        <f t="shared" si="1"/>
        <v>-192269.26</v>
      </c>
      <c r="E49" s="45">
        <f t="shared" si="1"/>
        <v>-185454.81000000003</v>
      </c>
      <c r="F49" s="45">
        <f t="shared" si="1"/>
        <v>-113115.92</v>
      </c>
      <c r="G49" s="45">
        <f t="shared" si="1"/>
        <v>-115015.92</v>
      </c>
      <c r="H49" s="45">
        <f t="shared" si="1"/>
        <v>-130086.91</v>
      </c>
      <c r="I49" s="45">
        <f t="shared" si="1"/>
        <v>-109692.6</v>
      </c>
      <c r="J49" s="45">
        <f t="shared" si="1"/>
        <v>-108992.48000000001</v>
      </c>
      <c r="K49" s="45">
        <f t="shared" si="1"/>
        <v>-108992.48000000001</v>
      </c>
      <c r="L49" s="45">
        <f t="shared" si="1"/>
        <v>-108359.23999999999</v>
      </c>
      <c r="M49" s="45">
        <f t="shared" si="1"/>
        <v>-107479.23999999999</v>
      </c>
      <c r="N49" s="46">
        <f t="shared" si="1"/>
        <v>-63998.33</v>
      </c>
      <c r="O49" s="47">
        <f t="shared" si="1"/>
        <v>-1606400.62</v>
      </c>
      <c r="R49" s="20" t="s">
        <v>21</v>
      </c>
    </row>
    <row r="50" spans="2:18" x14ac:dyDescent="0.25">
      <c r="B50" s="44">
        <v>30</v>
      </c>
      <c r="C50" s="45">
        <f t="shared" si="1"/>
        <v>-138323.41999999998</v>
      </c>
      <c r="D50" s="45">
        <f t="shared" si="1"/>
        <v>-72194.66</v>
      </c>
      <c r="E50" s="45">
        <f t="shared" si="1"/>
        <v>-73159.530000000013</v>
      </c>
      <c r="F50" s="45">
        <f t="shared" si="1"/>
        <v>0</v>
      </c>
      <c r="G50" s="45">
        <f t="shared" si="1"/>
        <v>0</v>
      </c>
      <c r="H50" s="45">
        <f t="shared" si="1"/>
        <v>0</v>
      </c>
      <c r="I50" s="45">
        <f t="shared" si="1"/>
        <v>0</v>
      </c>
      <c r="J50" s="45">
        <f t="shared" si="1"/>
        <v>0</v>
      </c>
      <c r="K50" s="45">
        <f t="shared" si="1"/>
        <v>0</v>
      </c>
      <c r="L50" s="45">
        <f t="shared" si="1"/>
        <v>0</v>
      </c>
      <c r="M50" s="45">
        <f t="shared" si="1"/>
        <v>0</v>
      </c>
      <c r="N50" s="46">
        <f t="shared" si="1"/>
        <v>0</v>
      </c>
      <c r="O50" s="47">
        <f t="shared" si="1"/>
        <v>-283677.61000000004</v>
      </c>
      <c r="R50" s="20" t="s">
        <v>22</v>
      </c>
    </row>
    <row r="51" spans="2:18" ht="13.8" thickBot="1" x14ac:dyDescent="0.3">
      <c r="B51" s="49" t="s">
        <v>35</v>
      </c>
      <c r="C51" s="50">
        <f t="shared" si="1"/>
        <v>0</v>
      </c>
      <c r="D51" s="50">
        <f t="shared" si="1"/>
        <v>0</v>
      </c>
      <c r="E51" s="50">
        <f t="shared" si="1"/>
        <v>0</v>
      </c>
      <c r="F51" s="50">
        <f t="shared" si="1"/>
        <v>0</v>
      </c>
      <c r="G51" s="50">
        <f t="shared" si="1"/>
        <v>0</v>
      </c>
      <c r="H51" s="50">
        <f t="shared" si="1"/>
        <v>0</v>
      </c>
      <c r="I51" s="50">
        <f t="shared" si="1"/>
        <v>0</v>
      </c>
      <c r="J51" s="50">
        <f t="shared" si="1"/>
        <v>0</v>
      </c>
      <c r="K51" s="50">
        <f t="shared" si="1"/>
        <v>0</v>
      </c>
      <c r="L51" s="50">
        <f t="shared" si="1"/>
        <v>0</v>
      </c>
      <c r="M51" s="50">
        <f t="shared" si="1"/>
        <v>0</v>
      </c>
      <c r="N51" s="51">
        <f t="shared" si="1"/>
        <v>-216914.77</v>
      </c>
      <c r="O51" s="52">
        <f t="shared" si="1"/>
        <v>-216914.77</v>
      </c>
      <c r="R51" s="20" t="s">
        <v>33</v>
      </c>
    </row>
    <row r="52" spans="2:18" ht="13.8" thickBot="1" x14ac:dyDescent="0.3">
      <c r="B52" s="53" t="s">
        <v>36</v>
      </c>
      <c r="C52" s="54">
        <f t="shared" si="1"/>
        <v>303472.27999998257</v>
      </c>
      <c r="D52" s="54">
        <f t="shared" si="1"/>
        <v>-1434783.3300000206</v>
      </c>
      <c r="E52" s="54">
        <f t="shared" si="1"/>
        <v>-569657.60000001825</v>
      </c>
      <c r="F52" s="54">
        <f t="shared" si="1"/>
        <v>763446.50999998115</v>
      </c>
      <c r="G52" s="54">
        <f t="shared" si="1"/>
        <v>1624116.2699999828</v>
      </c>
      <c r="H52" s="54">
        <f t="shared" si="1"/>
        <v>29813.37999998033</v>
      </c>
      <c r="I52" s="54">
        <f t="shared" si="1"/>
        <v>1042395.6799999829</v>
      </c>
      <c r="J52" s="54">
        <f t="shared" si="1"/>
        <v>-145580.76000002213</v>
      </c>
      <c r="K52" s="54">
        <f t="shared" si="1"/>
        <v>-1665381.7300000209</v>
      </c>
      <c r="L52" s="54">
        <f t="shared" si="1"/>
        <v>-310652.51000002027</v>
      </c>
      <c r="M52" s="54">
        <f t="shared" si="1"/>
        <v>-25234.890000021085</v>
      </c>
      <c r="N52" s="55">
        <f t="shared" si="1"/>
        <v>446869.85999998264</v>
      </c>
      <c r="O52" s="56">
        <f t="shared" si="1"/>
        <v>58823.159999758005</v>
      </c>
    </row>
    <row r="85" spans="2:24" ht="13.8" thickBot="1" x14ac:dyDescent="0.3"/>
    <row r="86" spans="2:24" x14ac:dyDescent="0.25">
      <c r="F86" s="57" t="s">
        <v>37</v>
      </c>
      <c r="G86" s="58"/>
      <c r="H86" s="58"/>
      <c r="I86" s="58"/>
      <c r="J86" s="59"/>
    </row>
    <row r="87" spans="2:24" ht="13.8" thickBot="1" x14ac:dyDescent="0.3">
      <c r="F87" s="60"/>
      <c r="G87" s="61"/>
      <c r="H87" s="61"/>
      <c r="I87" s="61"/>
      <c r="J87" s="62"/>
      <c r="S87" s="12"/>
    </row>
    <row r="88" spans="2:24" ht="13.8" thickBot="1" x14ac:dyDescent="0.3">
      <c r="R88" s="63"/>
      <c r="S88" s="64" t="s">
        <v>1</v>
      </c>
      <c r="T88" s="65"/>
      <c r="U88" s="65"/>
      <c r="V88" s="65"/>
      <c r="W88" s="65"/>
      <c r="X88" s="66"/>
    </row>
    <row r="89" spans="2:24" ht="13.8" thickBot="1" x14ac:dyDescent="0.3">
      <c r="B89" s="67" t="s">
        <v>1</v>
      </c>
      <c r="C89" s="68" t="s">
        <v>2</v>
      </c>
      <c r="D89" s="69" t="s">
        <v>3</v>
      </c>
      <c r="E89" s="69" t="s">
        <v>4</v>
      </c>
      <c r="F89" s="69" t="s">
        <v>5</v>
      </c>
      <c r="G89" s="69" t="s">
        <v>6</v>
      </c>
      <c r="H89" s="69" t="s">
        <v>7</v>
      </c>
      <c r="I89" s="69" t="s">
        <v>8</v>
      </c>
      <c r="J89" s="69" t="s">
        <v>9</v>
      </c>
      <c r="K89" s="69" t="s">
        <v>10</v>
      </c>
      <c r="L89" s="69" t="s">
        <v>11</v>
      </c>
      <c r="M89" s="69" t="s">
        <v>12</v>
      </c>
      <c r="N89" s="70" t="s">
        <v>13</v>
      </c>
      <c r="O89" s="71" t="s">
        <v>14</v>
      </c>
      <c r="R89" s="63" t="s">
        <v>38</v>
      </c>
      <c r="S89" s="72">
        <v>11</v>
      </c>
      <c r="T89" s="73">
        <v>12</v>
      </c>
      <c r="U89" s="73">
        <v>13</v>
      </c>
      <c r="V89" s="73">
        <v>15</v>
      </c>
      <c r="W89" s="73">
        <v>16</v>
      </c>
      <c r="X89" s="74" t="s">
        <v>39</v>
      </c>
    </row>
    <row r="90" spans="2:24" x14ac:dyDescent="0.25">
      <c r="B90" s="75">
        <v>10</v>
      </c>
      <c r="C90" s="76" t="s">
        <v>40</v>
      </c>
      <c r="D90" s="77" t="s">
        <v>40</v>
      </c>
      <c r="E90" s="77" t="s">
        <v>40</v>
      </c>
      <c r="F90" s="77" t="s">
        <v>40</v>
      </c>
      <c r="G90" s="77" t="s">
        <v>40</v>
      </c>
      <c r="H90" s="77" t="s">
        <v>40</v>
      </c>
      <c r="I90" s="77" t="s">
        <v>40</v>
      </c>
      <c r="J90" s="77" t="s">
        <v>40</v>
      </c>
      <c r="K90" s="77" t="s">
        <v>40</v>
      </c>
      <c r="L90" s="77" t="s">
        <v>40</v>
      </c>
      <c r="M90" s="77" t="s">
        <v>40</v>
      </c>
      <c r="N90" s="78" t="s">
        <v>40</v>
      </c>
      <c r="O90" s="79"/>
      <c r="R90" s="63" t="s">
        <v>41</v>
      </c>
      <c r="S90" s="80">
        <v>1000000</v>
      </c>
      <c r="T90" s="81">
        <v>9000</v>
      </c>
      <c r="U90" s="81"/>
      <c r="V90" s="81"/>
      <c r="W90" s="81"/>
      <c r="X90" s="82">
        <v>1009000</v>
      </c>
    </row>
    <row r="91" spans="2:24" x14ac:dyDescent="0.25">
      <c r="B91" s="83">
        <v>11</v>
      </c>
      <c r="C91" s="84" t="e">
        <f>('[1]Střediskové výdaje'!#REF!/HV_JMM!C7)*100</f>
        <v>#REF!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79"/>
      <c r="R91" s="85" t="s">
        <v>42</v>
      </c>
      <c r="S91" s="86">
        <v>20000</v>
      </c>
      <c r="T91" s="87">
        <v>6000</v>
      </c>
      <c r="U91" s="87"/>
      <c r="V91" s="87"/>
      <c r="W91" s="87"/>
      <c r="X91" s="88">
        <v>26000</v>
      </c>
    </row>
    <row r="92" spans="2:24" x14ac:dyDescent="0.25">
      <c r="B92" s="83">
        <v>12</v>
      </c>
      <c r="C92" s="84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0"/>
      <c r="O92" s="79"/>
      <c r="R92" s="85" t="s">
        <v>43</v>
      </c>
      <c r="S92" s="86"/>
      <c r="T92" s="87">
        <v>72543</v>
      </c>
      <c r="U92" s="87"/>
      <c r="V92" s="87"/>
      <c r="W92" s="87"/>
      <c r="X92" s="88">
        <v>72543</v>
      </c>
    </row>
    <row r="93" spans="2:24" x14ac:dyDescent="0.25">
      <c r="B93" s="83">
        <v>13</v>
      </c>
      <c r="C93" s="84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0"/>
      <c r="O93" s="79"/>
      <c r="R93" s="85" t="s">
        <v>44</v>
      </c>
      <c r="S93" s="86">
        <v>20000</v>
      </c>
      <c r="T93" s="87">
        <v>6000</v>
      </c>
      <c r="U93" s="87"/>
      <c r="V93" s="87"/>
      <c r="W93" s="87"/>
      <c r="X93" s="88">
        <v>26000</v>
      </c>
    </row>
    <row r="94" spans="2:24" x14ac:dyDescent="0.25">
      <c r="B94" s="83">
        <v>15</v>
      </c>
      <c r="C94" s="84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90"/>
      <c r="O94" s="79"/>
      <c r="R94" s="85" t="s">
        <v>45</v>
      </c>
      <c r="S94" s="86"/>
      <c r="T94" s="87">
        <v>9000</v>
      </c>
      <c r="U94" s="87"/>
      <c r="V94" s="87"/>
      <c r="W94" s="87"/>
      <c r="X94" s="88">
        <v>9000</v>
      </c>
    </row>
    <row r="95" spans="2:24" ht="13.8" thickBot="1" x14ac:dyDescent="0.3">
      <c r="B95" s="91">
        <v>16</v>
      </c>
      <c r="C95" s="84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3"/>
      <c r="O95" s="79"/>
      <c r="R95" s="85" t="s">
        <v>46</v>
      </c>
      <c r="S95" s="86"/>
      <c r="T95" s="87">
        <v>6000</v>
      </c>
      <c r="U95" s="87"/>
      <c r="V95" s="87"/>
      <c r="W95" s="87"/>
      <c r="X95" s="88">
        <v>6000</v>
      </c>
    </row>
    <row r="96" spans="2:24" ht="13.8" thickBot="1" x14ac:dyDescent="0.3">
      <c r="B96" s="71" t="s">
        <v>47</v>
      </c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6"/>
      <c r="O96" s="97"/>
      <c r="R96" s="85" t="s">
        <v>48</v>
      </c>
      <c r="S96" s="86">
        <v>20000</v>
      </c>
      <c r="T96" s="87">
        <v>6000</v>
      </c>
      <c r="U96" s="87"/>
      <c r="V96" s="87"/>
      <c r="W96" s="87"/>
      <c r="X96" s="88">
        <v>26000</v>
      </c>
    </row>
    <row r="97" spans="18:24" x14ac:dyDescent="0.25">
      <c r="R97" s="85" t="s">
        <v>49</v>
      </c>
      <c r="S97" s="86"/>
      <c r="T97" s="87">
        <v>6000</v>
      </c>
      <c r="U97" s="87"/>
      <c r="V97" s="87"/>
      <c r="W97" s="87"/>
      <c r="X97" s="88">
        <v>6000</v>
      </c>
    </row>
    <row r="98" spans="18:24" x14ac:dyDescent="0.25">
      <c r="R98" s="85" t="s">
        <v>50</v>
      </c>
      <c r="S98" s="86"/>
      <c r="T98" s="87">
        <v>6000</v>
      </c>
      <c r="U98" s="87"/>
      <c r="V98" s="87"/>
      <c r="W98" s="87"/>
      <c r="X98" s="88">
        <v>6000</v>
      </c>
    </row>
    <row r="99" spans="18:24" x14ac:dyDescent="0.25">
      <c r="R99" s="85" t="s">
        <v>51</v>
      </c>
      <c r="S99" s="86"/>
      <c r="T99" s="87">
        <v>6000</v>
      </c>
      <c r="U99" s="87"/>
      <c r="V99" s="87"/>
      <c r="W99" s="87"/>
      <c r="X99" s="88">
        <v>6000</v>
      </c>
    </row>
    <row r="100" spans="18:24" x14ac:dyDescent="0.25">
      <c r="R100" s="85" t="s">
        <v>52</v>
      </c>
      <c r="S100" s="86"/>
      <c r="T100" s="87">
        <v>6000</v>
      </c>
      <c r="U100" s="87"/>
      <c r="V100" s="87"/>
      <c r="W100" s="87"/>
      <c r="X100" s="88">
        <v>6000</v>
      </c>
    </row>
    <row r="101" spans="18:24" x14ac:dyDescent="0.25">
      <c r="R101" s="98" t="s">
        <v>53</v>
      </c>
      <c r="S101" s="99"/>
      <c r="T101" s="100">
        <v>6000</v>
      </c>
      <c r="U101" s="100"/>
      <c r="V101" s="100"/>
      <c r="W101" s="100"/>
      <c r="X101" s="101">
        <v>6000</v>
      </c>
    </row>
    <row r="102" spans="18:24" x14ac:dyDescent="0.25">
      <c r="S102" s="12"/>
    </row>
    <row r="103" spans="18:24" x14ac:dyDescent="0.25">
      <c r="S103" s="12"/>
    </row>
  </sheetData>
  <mergeCells count="4">
    <mergeCell ref="G2:I3"/>
    <mergeCell ref="G21:I22"/>
    <mergeCell ref="E39:J40"/>
    <mergeCell ref="F86:J87"/>
  </mergeCells>
  <conditionalFormatting sqref="C43:O52">
    <cfRule type="cellIs" dxfId="0" priority="1" operator="lessThan">
      <formula>0</formula>
    </cfRule>
  </conditionalFormatting>
  <pageMargins left="0.75" right="0.75" top="1" bottom="1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HV_JMM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Adamec</dc:creator>
  <cp:lastModifiedBy>Radek Adamec</cp:lastModifiedBy>
  <dcterms:created xsi:type="dcterms:W3CDTF">2020-01-30T10:20:46Z</dcterms:created>
  <dcterms:modified xsi:type="dcterms:W3CDTF">2020-01-30T10:21:54Z</dcterms:modified>
</cp:coreProperties>
</file>